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WHAT COUNTS" sheetId="1" r:id="rId1"/>
    <sheet name="WORKSHEET" sheetId="2" r:id="rId2"/>
  </sheets>
  <definedNames>
    <definedName name="_xlnm.Print_Area" localSheetId="0">'WHAT COUNTS'!$B$1:$AW$47</definedName>
    <definedName name="_xlnm.Print_Area" localSheetId="1">'WORKSHEET'!$B$1:$K$40</definedName>
    <definedName name="_xlnm.Print_Titles" localSheetId="1">'WORKSHEET'!$5:$9</definedName>
  </definedNames>
  <calcPr fullCalcOnLoad="1"/>
</workbook>
</file>

<file path=xl/sharedStrings.xml><?xml version="1.0" encoding="utf-8"?>
<sst xmlns="http://schemas.openxmlformats.org/spreadsheetml/2006/main" count="153" uniqueCount="93">
  <si>
    <t>Executive branch, including:</t>
  </si>
  <si>
    <t>●</t>
  </si>
  <si>
    <t>Turnpike Commission</t>
  </si>
  <si>
    <t>PA Housing Finance Agency</t>
  </si>
  <si>
    <t>Any agency with which we have a reciprocal leave agreement</t>
  </si>
  <si>
    <t>Employment as a Statutory Liquidator with the Dept. of Insurance</t>
  </si>
  <si>
    <t>Legislative Reference Bureau</t>
  </si>
  <si>
    <t>Judicial branch, including:</t>
  </si>
  <si>
    <t>Commonwealth Court</t>
  </si>
  <si>
    <t>Supreme Court, including</t>
  </si>
  <si>
    <t>Superior Court</t>
  </si>
  <si>
    <t>Administrative Office of PA Courts</t>
  </si>
  <si>
    <t>PA Board of Law Examiners</t>
  </si>
  <si>
    <t>Attorney General</t>
  </si>
  <si>
    <t>Treasury</t>
  </si>
  <si>
    <t xml:space="preserve">Auditor General </t>
  </si>
  <si>
    <t>State System of Higher Education</t>
  </si>
  <si>
    <t>Health Care Cost Containment Council</t>
  </si>
  <si>
    <t>Bloomsburg</t>
  </si>
  <si>
    <t>Kutztown</t>
  </si>
  <si>
    <t>House of Representatives</t>
  </si>
  <si>
    <t>California Univ of PA</t>
  </si>
  <si>
    <t>Lock Haven</t>
  </si>
  <si>
    <t>Independent Regulatory Review Commission</t>
  </si>
  <si>
    <t>Cheyney</t>
  </si>
  <si>
    <t>Mansfield</t>
  </si>
  <si>
    <t>Pennsylvania Gaming Control Board</t>
  </si>
  <si>
    <t>Clarion</t>
  </si>
  <si>
    <t>Millersville</t>
  </si>
  <si>
    <t>PHEAA</t>
  </si>
  <si>
    <t>East Stroudsburg</t>
  </si>
  <si>
    <t>Shippensburg</t>
  </si>
  <si>
    <t>Slippery Rock</t>
  </si>
  <si>
    <t>State Public School Building Authority</t>
  </si>
  <si>
    <t>Indiana Univ of PA</t>
  </si>
  <si>
    <t>West Chester</t>
  </si>
  <si>
    <t>Thaddeus Stevens College of Technology</t>
  </si>
  <si>
    <t>Delaware River Basin</t>
  </si>
  <si>
    <t>Philadelphia Port Authority</t>
  </si>
  <si>
    <t>Delaware River Port Authority</t>
  </si>
  <si>
    <t>Pittsburgh Port Authority</t>
  </si>
  <si>
    <t>Housing Authority</t>
  </si>
  <si>
    <t>Republican State Committee</t>
  </si>
  <si>
    <t>Lincoln University</t>
  </si>
  <si>
    <t>Susquehanna River Basin Commission</t>
  </si>
  <si>
    <t>Temple University</t>
  </si>
  <si>
    <t>Penn State</t>
  </si>
  <si>
    <t>University of Pittsburgh</t>
  </si>
  <si>
    <t>∆</t>
  </si>
  <si>
    <t>Edinboro</t>
  </si>
  <si>
    <t xml:space="preserve">LEAVE SERVICE CREDIT WORKSHEET </t>
  </si>
  <si>
    <t>Service Years</t>
  </si>
  <si>
    <t>Pay</t>
  </si>
  <si>
    <t>Job Classification</t>
  </si>
  <si>
    <t>Agency/Department</t>
  </si>
  <si>
    <t>LWOP</t>
  </si>
  <si>
    <t>Start Date</t>
  </si>
  <si>
    <t>End Date</t>
  </si>
  <si>
    <t>Periods</t>
  </si>
  <si>
    <t>Number and Name</t>
  </si>
  <si>
    <t>Total Pay Periods:</t>
  </si>
  <si>
    <t>No</t>
  </si>
  <si>
    <t>Yes</t>
  </si>
  <si>
    <t xml:space="preserve">Employees who are transferred or appointed to a permanent position on or after July 1, 2000, received leave service credit for time served in the following temporary pool job classifications:  Limited Term Clerk (00001); Limited Term Clerk Typist (00002); Tax Season Clerk (00006); Tax Season Clerk Typist (00007); Revenue Field Office Clerk (00008); Temporary Adjunct Custodial Worker (U8021).  </t>
  </si>
  <si>
    <t>EMPLOYEE NAME:</t>
  </si>
  <si>
    <t>PERSONNEL NUMBER:</t>
  </si>
  <si>
    <t>Job</t>
  </si>
  <si>
    <t xml:space="preserve">LSC </t>
  </si>
  <si>
    <t>Eligible</t>
  </si>
  <si>
    <t>Code</t>
  </si>
  <si>
    <t>Name</t>
  </si>
  <si>
    <t>Years</t>
  </si>
  <si>
    <t>Pay Periods</t>
  </si>
  <si>
    <t>Legislative Budget &amp; Finance Commission</t>
  </si>
  <si>
    <t>Legislative Data Processing Center</t>
  </si>
  <si>
    <t>Office of Chancellor</t>
  </si>
  <si>
    <t>Leave Service Credit</t>
  </si>
  <si>
    <t>Reminders</t>
  </si>
  <si>
    <r>
      <t xml:space="preserve">Questions are often asked about the following organizations. Time worked in the following </t>
    </r>
    <r>
      <rPr>
        <b/>
        <u val="single"/>
        <sz val="10"/>
        <color indexed="8"/>
        <rFont val="Verdana"/>
        <family val="2"/>
      </rPr>
      <t>DOES NOT</t>
    </r>
    <r>
      <rPr>
        <b/>
        <sz val="10"/>
        <color indexed="8"/>
        <rFont val="Verdana"/>
        <family val="2"/>
      </rPr>
      <t xml:space="preserve"> count toward leave service credit:</t>
    </r>
  </si>
  <si>
    <t>Court of Judicial Discipline</t>
  </si>
  <si>
    <t>Judicial Conduct Board</t>
  </si>
  <si>
    <t>When changing pay groups, an employee could receive an extra pay period in that year. Nevertheless, you do not need to account for that when determining prior service.</t>
  </si>
  <si>
    <t>Agencies that have a Reciprocal Leave Agreement</t>
  </si>
  <si>
    <t>Legislative branch (House/Senate), including:</t>
  </si>
  <si>
    <t>Joint State Government Commission</t>
  </si>
  <si>
    <t>Total                        Service</t>
  </si>
  <si>
    <r>
      <t xml:space="preserve">Leave service credit includes all periods of service in an active pay status as a commonwealth employee, except classifications deemed not eligible. Time served in one of the following counts toward leave service credit, if the employee was in a classification that earned leave or leave service credit while with that agency. This is not an all-inclusive listing. Questions regarding classification eligibility and employee history should be referred to the </t>
    </r>
    <r>
      <rPr>
        <u val="single"/>
        <sz val="10"/>
        <color indexed="18"/>
        <rFont val="Verdana"/>
        <family val="2"/>
      </rPr>
      <t>ra-oaleave@pa.gov</t>
    </r>
    <r>
      <rPr>
        <sz val="10"/>
        <color indexed="8"/>
        <rFont val="Verdana"/>
        <family val="2"/>
      </rPr>
      <t xml:space="preserve"> resource account.</t>
    </r>
  </si>
  <si>
    <r>
      <t xml:space="preserve">For job classification codes that no longer exist, submit inquiry to the </t>
    </r>
    <r>
      <rPr>
        <u val="single"/>
        <sz val="10"/>
        <color indexed="18"/>
        <rFont val="Verdana"/>
        <family val="2"/>
      </rPr>
      <t>ra-oaleave@pa.gov</t>
    </r>
    <r>
      <rPr>
        <sz val="10"/>
        <color indexed="8"/>
        <rFont val="Verdana"/>
        <family val="2"/>
      </rPr>
      <t xml:space="preserve"> resource account.</t>
    </r>
  </si>
  <si>
    <t>When reviewing IPPS, it may be necessary to contact another agency's Time Advisor to obtain specific history. A list of all agency Time Advisors can be located on OA's website or contact ra-oaleave@pa.gov to obtain the contact.</t>
  </si>
  <si>
    <t>Local Government, including school districts</t>
  </si>
  <si>
    <t>Revised September 16, 2019</t>
  </si>
  <si>
    <t>All paid and unpaid military absence types will count toward leave service credit, per the Uniformed Services Employment and Reemployment Rights Act (USERRA) of 1994.</t>
  </si>
  <si>
    <t>OA-Bureau of Employee Benefits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</si>
</sst>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/d/yy;@"/>
    <numFmt numFmtId="166" formatCode="[$-F800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8"/>
      <name val="Verdana"/>
      <family val="2"/>
    </font>
    <font>
      <b/>
      <sz val="11"/>
      <name val="Verdana"/>
      <family val="2"/>
    </font>
    <font>
      <b/>
      <u val="single"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8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/>
      <bottom style="hair"/>
    </border>
    <border>
      <left/>
      <right/>
      <top style="medium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47" fillId="0" borderId="0" xfId="0" applyFont="1" applyBorder="1" applyAlignment="1">
      <alignment horizontal="left" vertical="top"/>
    </xf>
    <xf numFmtId="0" fontId="5" fillId="0" borderId="0" xfId="55" applyNumberFormat="1" applyFont="1" applyFill="1" applyBorder="1" applyAlignment="1" applyProtection="1">
      <alignment horizontal="left" vertical="top"/>
      <protection/>
    </xf>
    <xf numFmtId="0" fontId="6" fillId="0" borderId="0" xfId="55" applyFont="1" applyFill="1" applyBorder="1" applyAlignment="1" applyProtection="1">
      <alignment horizontal="center"/>
      <protection/>
    </xf>
    <xf numFmtId="1" fontId="5" fillId="0" borderId="0" xfId="55" applyNumberFormat="1" applyFont="1" applyBorder="1" applyAlignment="1" applyProtection="1">
      <alignment horizontal="center"/>
      <protection/>
    </xf>
    <xf numFmtId="0" fontId="6" fillId="0" borderId="0" xfId="55" applyFont="1" applyBorder="1" applyProtection="1">
      <alignment/>
      <protection/>
    </xf>
    <xf numFmtId="0" fontId="6" fillId="0" borderId="0" xfId="55" applyFont="1" applyBorder="1" applyAlignment="1" applyProtection="1">
      <alignment horizontal="center" wrapText="1"/>
      <protection/>
    </xf>
    <xf numFmtId="0" fontId="48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horizontal="right" vertical="top"/>
    </xf>
    <xf numFmtId="0" fontId="5" fillId="33" borderId="10" xfId="55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/>
      <protection/>
    </xf>
    <xf numFmtId="0" fontId="5" fillId="0" borderId="0" xfId="55" applyFont="1" applyBorder="1" applyAlignment="1" applyProtection="1">
      <alignment horizontal="center"/>
      <protection/>
    </xf>
    <xf numFmtId="0" fontId="5" fillId="0" borderId="0" xfId="55" applyFont="1" applyBorder="1" applyProtection="1">
      <alignment/>
      <protection/>
    </xf>
    <xf numFmtId="0" fontId="6" fillId="0" borderId="0" xfId="55" applyFont="1" applyFill="1" applyBorder="1" applyProtection="1">
      <alignment/>
      <protection/>
    </xf>
    <xf numFmtId="49" fontId="6" fillId="0" borderId="0" xfId="55" applyNumberFormat="1" applyFont="1" applyFill="1" applyBorder="1" applyAlignment="1" applyProtection="1">
      <alignment horizontal="left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0" fontId="47" fillId="0" borderId="0" xfId="0" applyNumberFormat="1" applyFont="1" applyFill="1" applyBorder="1" applyAlignment="1" applyProtection="1">
      <alignment horizontal="center" vertical="top"/>
      <protection/>
    </xf>
    <xf numFmtId="1" fontId="6" fillId="0" borderId="0" xfId="55" applyNumberFormat="1" applyFont="1" applyBorder="1" applyAlignment="1" applyProtection="1">
      <alignment horizontal="center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0" fontId="5" fillId="33" borderId="11" xfId="55" applyFont="1" applyFill="1" applyBorder="1" applyAlignment="1" applyProtection="1">
      <alignment horizontal="center"/>
      <protection/>
    </xf>
    <xf numFmtId="0" fontId="5" fillId="33" borderId="12" xfId="55" applyFont="1" applyFill="1" applyBorder="1" applyAlignment="1" applyProtection="1">
      <alignment horizontal="center"/>
      <protection/>
    </xf>
    <xf numFmtId="0" fontId="5" fillId="33" borderId="13" xfId="55" applyFont="1" applyFill="1" applyBorder="1" applyAlignment="1" applyProtection="1">
      <alignment horizontal="center" wrapText="1"/>
      <protection/>
    </xf>
    <xf numFmtId="0" fontId="5" fillId="33" borderId="12" xfId="55" applyFont="1" applyFill="1" applyBorder="1" applyAlignment="1" applyProtection="1">
      <alignment horizontal="center" wrapText="1"/>
      <protection/>
    </xf>
    <xf numFmtId="0" fontId="5" fillId="33" borderId="10" xfId="55" applyFont="1" applyFill="1" applyBorder="1" applyAlignment="1" applyProtection="1">
      <alignment horizontal="center" wrapText="1"/>
      <protection/>
    </xf>
    <xf numFmtId="0" fontId="6" fillId="0" borderId="0" xfId="55" applyFont="1" applyFill="1" applyBorder="1" applyAlignment="1" applyProtection="1">
      <alignment horizontal="center" wrapText="1"/>
      <protection/>
    </xf>
    <xf numFmtId="14" fontId="6" fillId="0" borderId="0" xfId="55" applyNumberFormat="1" applyFont="1" applyFill="1" applyBorder="1" applyAlignment="1" applyProtection="1">
      <alignment horizontal="center"/>
      <protection/>
    </xf>
    <xf numFmtId="49" fontId="6" fillId="0" borderId="0" xfId="55" applyNumberFormat="1" applyFont="1" applyFill="1" applyBorder="1" applyAlignment="1" applyProtection="1">
      <alignment horizontal="center"/>
      <protection/>
    </xf>
    <xf numFmtId="1" fontId="5" fillId="0" borderId="0" xfId="55" applyNumberFormat="1" applyFont="1" applyBorder="1" applyAlignment="1" applyProtection="1">
      <alignment horizontal="right"/>
      <protection/>
    </xf>
    <xf numFmtId="1" fontId="6" fillId="0" borderId="0" xfId="55" applyNumberFormat="1" applyFont="1" applyFill="1" applyBorder="1" applyAlignment="1" applyProtection="1">
      <alignment horizontal="center"/>
      <protection/>
    </xf>
    <xf numFmtId="0" fontId="5" fillId="33" borderId="14" xfId="55" applyFont="1" applyFill="1" applyBorder="1" applyAlignment="1" applyProtection="1">
      <alignment horizontal="center" wrapText="1"/>
      <protection/>
    </xf>
    <xf numFmtId="1" fontId="47" fillId="0" borderId="0" xfId="0" applyNumberFormat="1" applyFont="1" applyFill="1" applyBorder="1" applyAlignment="1" applyProtection="1">
      <alignment horizontal="center" vertical="top"/>
      <protection/>
    </xf>
    <xf numFmtId="1" fontId="5" fillId="33" borderId="15" xfId="55" applyNumberFormat="1" applyFont="1" applyFill="1" applyBorder="1" applyAlignment="1" applyProtection="1">
      <alignment horizontal="center"/>
      <protection/>
    </xf>
    <xf numFmtId="1" fontId="5" fillId="33" borderId="0" xfId="55" applyNumberFormat="1" applyFont="1" applyFill="1" applyBorder="1" applyAlignment="1" applyProtection="1">
      <alignment horizontal="center" wrapText="1"/>
      <protection/>
    </xf>
    <xf numFmtId="0" fontId="5" fillId="0" borderId="0" xfId="55" applyFont="1" applyBorder="1" applyAlignment="1" applyProtection="1">
      <alignment horizontal="left"/>
      <protection/>
    </xf>
    <xf numFmtId="2" fontId="5" fillId="0" borderId="0" xfId="55" applyNumberFormat="1" applyFont="1" applyBorder="1" applyAlignment="1" applyProtection="1">
      <alignment horizontal="left"/>
      <protection/>
    </xf>
    <xf numFmtId="1" fontId="6" fillId="0" borderId="0" xfId="55" applyNumberFormat="1" applyFont="1" applyBorder="1" applyProtection="1">
      <alignment/>
      <protection/>
    </xf>
    <xf numFmtId="2" fontId="6" fillId="0" borderId="0" xfId="55" applyNumberFormat="1" applyFont="1" applyBorder="1" applyAlignment="1" applyProtection="1">
      <alignment horizontal="right"/>
      <protection/>
    </xf>
    <xf numFmtId="2" fontId="5" fillId="0" borderId="0" xfId="55" applyNumberFormat="1" applyFont="1" applyBorder="1" applyAlignment="1" applyProtection="1">
      <alignment horizontal="right"/>
      <protection/>
    </xf>
    <xf numFmtId="2" fontId="5" fillId="0" borderId="0" xfId="55" applyNumberFormat="1" applyFont="1" applyBorder="1" applyProtection="1">
      <alignment/>
      <protection/>
    </xf>
    <xf numFmtId="2" fontId="6" fillId="0" borderId="0" xfId="55" applyNumberFormat="1" applyFont="1" applyFill="1" applyBorder="1" applyAlignment="1" applyProtection="1">
      <alignment horizontal="right"/>
      <protection/>
    </xf>
    <xf numFmtId="2" fontId="6" fillId="0" borderId="0" xfId="55" applyNumberFormat="1" applyFont="1" applyFill="1" applyBorder="1" applyProtection="1">
      <alignment/>
      <protection/>
    </xf>
    <xf numFmtId="2" fontId="5" fillId="0" borderId="0" xfId="55" applyNumberFormat="1" applyFont="1" applyBorder="1" applyAlignment="1" applyProtection="1">
      <alignment horizontal="center"/>
      <protection/>
    </xf>
    <xf numFmtId="2" fontId="5" fillId="0" borderId="0" xfId="55" applyNumberFormat="1" applyFont="1" applyBorder="1" applyAlignment="1" applyProtection="1">
      <alignment horizontal="right" wrapText="1"/>
      <protection/>
    </xf>
    <xf numFmtId="2" fontId="5" fillId="0" borderId="0" xfId="55" applyNumberFormat="1" applyFont="1" applyBorder="1" applyAlignment="1" applyProtection="1">
      <alignment horizontal="center" wrapText="1"/>
      <protection/>
    </xf>
    <xf numFmtId="2" fontId="6" fillId="0" borderId="0" xfId="55" applyNumberFormat="1" applyFont="1" applyBorder="1" applyProtection="1">
      <alignment/>
      <protection/>
    </xf>
    <xf numFmtId="1" fontId="5" fillId="0" borderId="0" xfId="55" applyNumberFormat="1" applyFont="1" applyBorder="1" applyProtection="1">
      <alignment/>
      <protection/>
    </xf>
    <xf numFmtId="1" fontId="6" fillId="0" borderId="0" xfId="55" applyNumberFormat="1" applyFont="1" applyFill="1" applyBorder="1" applyProtection="1">
      <alignment/>
      <protection/>
    </xf>
    <xf numFmtId="1" fontId="5" fillId="0" borderId="0" xfId="55" applyNumberFormat="1" applyFont="1" applyBorder="1" applyAlignment="1" applyProtection="1">
      <alignment horizontal="center" wrapText="1"/>
      <protection/>
    </xf>
    <xf numFmtId="166" fontId="5" fillId="0" borderId="0" xfId="55" applyNumberFormat="1" applyFont="1" applyBorder="1" applyAlignment="1" applyProtection="1">
      <alignment horizontal="center"/>
      <protection/>
    </xf>
    <xf numFmtId="166" fontId="5" fillId="0" borderId="0" xfId="55" applyNumberFormat="1" applyFont="1" applyBorder="1" applyAlignment="1" applyProtection="1">
      <alignment/>
      <protection/>
    </xf>
    <xf numFmtId="166" fontId="6" fillId="0" borderId="0" xfId="55" applyNumberFormat="1" applyFont="1" applyFill="1" applyBorder="1" applyAlignment="1" applyProtection="1">
      <alignment/>
      <protection/>
    </xf>
    <xf numFmtId="166" fontId="6" fillId="0" borderId="0" xfId="55" applyNumberFormat="1" applyFont="1" applyBorder="1" applyAlignment="1" applyProtection="1">
      <alignment/>
      <protection/>
    </xf>
    <xf numFmtId="166" fontId="5" fillId="0" borderId="0" xfId="55" applyNumberFormat="1" applyFont="1" applyBorder="1" applyAlignment="1" applyProtection="1">
      <alignment horizontal="left"/>
      <protection/>
    </xf>
    <xf numFmtId="166" fontId="6" fillId="0" borderId="0" xfId="55" applyNumberFormat="1" applyFont="1" applyFill="1" applyBorder="1" applyAlignment="1" applyProtection="1">
      <alignment horizontal="left"/>
      <protection/>
    </xf>
    <xf numFmtId="166" fontId="6" fillId="0" borderId="0" xfId="55" applyNumberFormat="1" applyFont="1" applyBorder="1" applyAlignment="1" applyProtection="1">
      <alignment horizontal="left"/>
      <protection/>
    </xf>
    <xf numFmtId="0" fontId="47" fillId="0" borderId="0" xfId="0" applyFont="1" applyBorder="1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7" fillId="0" borderId="0" xfId="0" applyFont="1" applyBorder="1" applyAlignment="1">
      <alignment horizontal="left" vertical="top"/>
    </xf>
    <xf numFmtId="0" fontId="47" fillId="0" borderId="0" xfId="0" applyFont="1" applyAlignment="1">
      <alignment horizontal="left" vertical="top"/>
    </xf>
    <xf numFmtId="0" fontId="47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left" vertical="top"/>
    </xf>
    <xf numFmtId="0" fontId="51" fillId="0" borderId="16" xfId="0" applyFont="1" applyBorder="1" applyAlignment="1">
      <alignment horizontal="left" vertical="top"/>
    </xf>
    <xf numFmtId="0" fontId="49" fillId="0" borderId="16" xfId="0" applyFont="1" applyBorder="1" applyAlignment="1">
      <alignment horizontal="left" vertical="top"/>
    </xf>
    <xf numFmtId="0" fontId="49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 wrapText="1"/>
    </xf>
    <xf numFmtId="0" fontId="8" fillId="0" borderId="16" xfId="55" applyNumberFormat="1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>
      <alignment wrapText="1"/>
    </xf>
    <xf numFmtId="0" fontId="5" fillId="0" borderId="0" xfId="55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51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horizontal="left" vertical="top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right" vertical="top"/>
    </xf>
    <xf numFmtId="0" fontId="0" fillId="0" borderId="0" xfId="0" applyNumberFormat="1" applyAlignment="1">
      <alignment wrapText="1"/>
    </xf>
    <xf numFmtId="1" fontId="6" fillId="0" borderId="17" xfId="55" applyNumberFormat="1" applyFont="1" applyBorder="1" applyAlignment="1" applyProtection="1">
      <alignment horizontal="center" vertical="top"/>
      <protection/>
    </xf>
    <xf numFmtId="1" fontId="6" fillId="0" borderId="18" xfId="55" applyNumberFormat="1" applyFont="1" applyBorder="1" applyAlignment="1" applyProtection="1">
      <alignment horizontal="center" vertical="top"/>
      <protection/>
    </xf>
    <xf numFmtId="49" fontId="6" fillId="0" borderId="17" xfId="55" applyNumberFormat="1" applyFont="1" applyBorder="1" applyAlignment="1" applyProtection="1">
      <alignment horizontal="center" vertical="top"/>
      <protection locked="0"/>
    </xf>
    <xf numFmtId="49" fontId="6" fillId="0" borderId="18" xfId="55" applyNumberFormat="1" applyFont="1" applyBorder="1" applyAlignment="1" applyProtection="1">
      <alignment horizontal="center" vertical="top"/>
      <protection locked="0"/>
    </xf>
    <xf numFmtId="165" fontId="6" fillId="0" borderId="17" xfId="55" applyNumberFormat="1" applyFont="1" applyBorder="1" applyAlignment="1" applyProtection="1">
      <alignment horizontal="left" vertical="top" wrapText="1"/>
      <protection locked="0"/>
    </xf>
    <xf numFmtId="165" fontId="6" fillId="0" borderId="18" xfId="55" applyNumberFormat="1" applyFont="1" applyBorder="1" applyAlignment="1" applyProtection="1">
      <alignment horizontal="left" vertical="top" wrapText="1"/>
      <protection locked="0"/>
    </xf>
    <xf numFmtId="0" fontId="6" fillId="0" borderId="17" xfId="55" applyFont="1" applyBorder="1" applyAlignment="1" applyProtection="1">
      <alignment horizontal="center" vertical="top"/>
      <protection locked="0"/>
    </xf>
    <xf numFmtId="0" fontId="6" fillId="0" borderId="18" xfId="55" applyFont="1" applyBorder="1" applyAlignment="1" applyProtection="1">
      <alignment horizontal="center" vertical="top"/>
      <protection locked="0"/>
    </xf>
    <xf numFmtId="164" fontId="6" fillId="0" borderId="19" xfId="55" applyNumberFormat="1" applyFont="1" applyBorder="1" applyAlignment="1" applyProtection="1">
      <alignment horizontal="center" vertical="top"/>
      <protection locked="0"/>
    </xf>
    <xf numFmtId="164" fontId="6" fillId="0" borderId="20" xfId="55" applyNumberFormat="1" applyFont="1" applyBorder="1" applyAlignment="1" applyProtection="1">
      <alignment horizontal="center" vertical="top"/>
      <protection locked="0"/>
    </xf>
    <xf numFmtId="164" fontId="6" fillId="0" borderId="21" xfId="55" applyNumberFormat="1" applyFont="1" applyBorder="1" applyAlignment="1" applyProtection="1">
      <alignment horizontal="center" vertical="top"/>
      <protection locked="0"/>
    </xf>
    <xf numFmtId="164" fontId="6" fillId="0" borderId="22" xfId="55" applyNumberFormat="1" applyFont="1" applyBorder="1" applyAlignment="1" applyProtection="1">
      <alignment horizontal="center" vertical="top"/>
      <protection locked="0"/>
    </xf>
    <xf numFmtId="0" fontId="47" fillId="0" borderId="0" xfId="0" applyFont="1" applyAlignment="1">
      <alignment horizontal="left" vertical="top"/>
    </xf>
    <xf numFmtId="49" fontId="6" fillId="0" borderId="0" xfId="55" applyNumberFormat="1" applyFont="1" applyBorder="1" applyAlignment="1" applyProtection="1">
      <alignment horizontal="center"/>
      <protection/>
    </xf>
    <xf numFmtId="0" fontId="6" fillId="0" borderId="0" xfId="55" applyFont="1" applyBorder="1" applyAlignment="1" applyProtection="1">
      <alignment horizontal="center"/>
      <protection/>
    </xf>
    <xf numFmtId="0" fontId="5" fillId="0" borderId="0" xfId="55" applyFont="1" applyBorder="1" applyAlignment="1" applyProtection="1">
      <alignment horizontal="center" wrapText="1"/>
      <protection/>
    </xf>
    <xf numFmtId="1" fontId="5" fillId="0" borderId="0" xfId="55" applyNumberFormat="1" applyFont="1" applyFill="1" applyBorder="1" applyAlignment="1" applyProtection="1">
      <alignment horizontal="center"/>
      <protection/>
    </xf>
    <xf numFmtId="1" fontId="48" fillId="0" borderId="0" xfId="0" applyNumberFormat="1" applyFont="1" applyFill="1" applyBorder="1" applyAlignment="1" applyProtection="1">
      <alignment horizontal="center" vertical="top"/>
      <protection/>
    </xf>
    <xf numFmtId="14" fontId="6" fillId="0" borderId="0" xfId="55" applyNumberFormat="1" applyFont="1" applyBorder="1" applyAlignment="1" applyProtection="1">
      <alignment horizontal="center"/>
      <protection/>
    </xf>
    <xf numFmtId="0" fontId="47" fillId="0" borderId="0" xfId="0" applyFont="1" applyBorder="1" applyAlignment="1">
      <alignment horizontal="left" vertical="top"/>
    </xf>
    <xf numFmtId="0" fontId="0" fillId="0" borderId="0" xfId="0" applyFill="1" applyAlignment="1" applyProtection="1">
      <alignment vertical="center"/>
      <protection/>
    </xf>
    <xf numFmtId="1" fontId="6" fillId="0" borderId="23" xfId="55" applyNumberFormat="1" applyFont="1" applyBorder="1" applyAlignment="1" applyProtection="1">
      <alignment horizontal="center" vertical="top"/>
      <protection locked="0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53" fillId="0" borderId="16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wrapText="1"/>
    </xf>
    <xf numFmtId="0" fontId="47" fillId="0" borderId="0" xfId="0" applyFont="1" applyAlignment="1">
      <alignment horizontal="left" vertical="top"/>
    </xf>
    <xf numFmtId="0" fontId="4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47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wrapText="1"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49" fontId="5" fillId="33" borderId="14" xfId="55" applyNumberFormat="1" applyFont="1" applyFill="1" applyBorder="1" applyAlignment="1" applyProtection="1">
      <alignment horizontal="center"/>
      <protection/>
    </xf>
    <xf numFmtId="0" fontId="5" fillId="33" borderId="25" xfId="55" applyFont="1" applyFill="1" applyBorder="1" applyAlignment="1" applyProtection="1">
      <alignment horizontal="center"/>
      <protection/>
    </xf>
    <xf numFmtId="0" fontId="5" fillId="33" borderId="14" xfId="55" applyFont="1" applyFill="1" applyBorder="1" applyAlignment="1" applyProtection="1">
      <alignment horizontal="center"/>
      <protection/>
    </xf>
    <xf numFmtId="0" fontId="6" fillId="33" borderId="25" xfId="55" applyFont="1" applyFill="1" applyBorder="1" applyAlignment="1" applyProtection="1">
      <alignment horizontal="center"/>
      <protection/>
    </xf>
    <xf numFmtId="49" fontId="6" fillId="0" borderId="0" xfId="55" applyNumberFormat="1" applyFont="1" applyBorder="1" applyAlignment="1" applyProtection="1">
      <alignment horizontal="center"/>
      <protection/>
    </xf>
    <xf numFmtId="0" fontId="5" fillId="0" borderId="0" xfId="55" applyFont="1" applyBorder="1" applyAlignment="1" applyProtection="1">
      <alignment horizontal="right"/>
      <protection/>
    </xf>
    <xf numFmtId="0" fontId="5" fillId="0" borderId="0" xfId="55" applyFont="1" applyBorder="1" applyAlignment="1" applyProtection="1">
      <alignment horizontal="right" wrapText="1"/>
      <protection/>
    </xf>
    <xf numFmtId="49" fontId="5" fillId="0" borderId="0" xfId="55" applyNumberFormat="1" applyFont="1" applyBorder="1" applyAlignment="1" applyProtection="1">
      <alignment horizontal="center"/>
      <protection/>
    </xf>
    <xf numFmtId="0" fontId="6" fillId="33" borderId="0" xfId="55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6" fillId="0" borderId="0" xfId="55" applyFont="1" applyFill="1" applyBorder="1" applyAlignment="1" applyProtection="1">
      <alignment horizontal="right" vertical="center" shrinkToFit="1"/>
      <protection/>
    </xf>
    <xf numFmtId="0" fontId="0" fillId="0" borderId="0" xfId="0" applyFill="1" applyAlignment="1" applyProtection="1">
      <alignment vertical="center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95250</xdr:rowOff>
    </xdr:from>
    <xdr:to>
      <xdr:col>13</xdr:col>
      <xdr:colOff>123825</xdr:colOff>
      <xdr:row>0</xdr:row>
      <xdr:rowOff>638175</xdr:rowOff>
    </xdr:to>
    <xdr:pic>
      <xdr:nvPicPr>
        <xdr:cNvPr id="1" name="Picture 2" descr="OA-lef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2276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48"/>
  <sheetViews>
    <sheetView showGridLines="0" showRowColHeaders="0" tabSelected="1" zoomScalePageLayoutView="0" workbookViewId="0" topLeftCell="A1">
      <selection activeCell="AT16" sqref="AT16"/>
    </sheetView>
  </sheetViews>
  <sheetFormatPr defaultColWidth="2.7109375" defaultRowHeight="15"/>
  <cols>
    <col min="1" max="52" width="2.7109375" style="59" customWidth="1"/>
    <col min="53" max="16384" width="2.7109375" style="59" customWidth="1"/>
  </cols>
  <sheetData>
    <row r="1" spans="2:49" ht="66" customHeight="1"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</row>
    <row r="2" spans="2:54" s="63" customFormat="1" ht="15.75" thickBot="1">
      <c r="B2" s="104" t="s">
        <v>76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62"/>
      <c r="AY2" s="62"/>
      <c r="AZ2" s="62"/>
      <c r="BA2" s="62"/>
      <c r="BB2" s="62"/>
    </row>
    <row r="3" spans="2:54" ht="57.75" customHeight="1">
      <c r="B3" s="102" t="s">
        <v>86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60"/>
      <c r="AY3" s="60"/>
      <c r="AZ3" s="60"/>
      <c r="BA3" s="60"/>
      <c r="BB3" s="60"/>
    </row>
    <row r="4" spans="2:54" ht="7.5" customHeigh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</row>
    <row r="5" spans="2:54" s="66" customFormat="1" ht="15" thickBot="1">
      <c r="B5" s="64" t="s"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1"/>
      <c r="AY5" s="61"/>
      <c r="AZ5" s="61"/>
      <c r="BA5" s="61"/>
      <c r="BB5" s="61"/>
    </row>
    <row r="6" spans="2:54" ht="13.5" customHeight="1">
      <c r="B6" s="7"/>
      <c r="C6" s="58" t="s">
        <v>1</v>
      </c>
      <c r="D6" s="58" t="s">
        <v>4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 t="s">
        <v>1</v>
      </c>
      <c r="AD6" s="58" t="s">
        <v>3</v>
      </c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</row>
    <row r="7" spans="2:54" ht="13.5" customHeight="1">
      <c r="B7" s="7"/>
      <c r="C7" s="58" t="s">
        <v>1</v>
      </c>
      <c r="D7" s="58" t="s">
        <v>5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 t="s">
        <v>1</v>
      </c>
      <c r="AD7" s="58" t="s">
        <v>2</v>
      </c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</row>
    <row r="8" spans="2:54" ht="7.5" customHeight="1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</row>
    <row r="9" spans="2:54" s="66" customFormat="1" ht="15" thickBot="1">
      <c r="B9" s="64" t="s">
        <v>83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1"/>
      <c r="AY9" s="61"/>
      <c r="AZ9" s="61"/>
      <c r="BA9" s="61"/>
      <c r="BB9" s="61"/>
    </row>
    <row r="10" spans="2:54" ht="13.5" customHeight="1">
      <c r="B10" s="58"/>
      <c r="C10" s="58" t="s">
        <v>1</v>
      </c>
      <c r="D10" s="58" t="s">
        <v>6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 t="s">
        <v>1</v>
      </c>
      <c r="AD10" s="58" t="s">
        <v>73</v>
      </c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</row>
    <row r="11" spans="2:54" ht="13.5" customHeight="1">
      <c r="B11" s="58"/>
      <c r="C11" s="58" t="s">
        <v>1</v>
      </c>
      <c r="D11" s="58" t="s">
        <v>74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</row>
    <row r="12" spans="2:54" ht="7.5" customHeight="1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</row>
    <row r="13" spans="2:54" s="66" customFormat="1" ht="15" thickBot="1">
      <c r="B13" s="64" t="s">
        <v>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1"/>
      <c r="AY13" s="61"/>
      <c r="AZ13" s="61"/>
      <c r="BA13" s="61"/>
      <c r="BB13" s="61"/>
    </row>
    <row r="14" spans="2:54" s="66" customFormat="1" ht="14.25">
      <c r="B14" s="73"/>
      <c r="C14" s="58" t="s">
        <v>1</v>
      </c>
      <c r="D14" s="58" t="s">
        <v>8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58" t="s">
        <v>1</v>
      </c>
      <c r="AD14" s="58" t="s">
        <v>9</v>
      </c>
      <c r="AE14" s="58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</row>
    <row r="15" spans="2:54" ht="13.5" customHeight="1">
      <c r="B15" s="7"/>
      <c r="C15" s="58" t="s">
        <v>1</v>
      </c>
      <c r="D15" s="74" t="s">
        <v>79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 t="s">
        <v>48</v>
      </c>
      <c r="AE15" s="58" t="s">
        <v>11</v>
      </c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</row>
    <row r="16" spans="2:54" ht="13.5" customHeight="1">
      <c r="B16" s="58"/>
      <c r="C16" s="58" t="s">
        <v>1</v>
      </c>
      <c r="D16" s="74" t="s">
        <v>80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 t="s">
        <v>48</v>
      </c>
      <c r="AE16" s="58" t="s">
        <v>12</v>
      </c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</row>
    <row r="17" spans="2:54" ht="12.75">
      <c r="B17" s="58"/>
      <c r="C17" s="58" t="s">
        <v>1</v>
      </c>
      <c r="D17" s="58" t="s">
        <v>10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</row>
    <row r="18" spans="2:54" ht="7.5" customHeight="1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</row>
    <row r="19" spans="2:54" s="66" customFormat="1" ht="15" thickBot="1">
      <c r="B19" s="64" t="s">
        <v>82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1"/>
      <c r="AY19" s="61"/>
      <c r="AZ19" s="61"/>
      <c r="BA19" s="61"/>
      <c r="BB19" s="61"/>
    </row>
    <row r="20" spans="2:54" ht="13.5" customHeight="1">
      <c r="B20" s="58"/>
      <c r="C20" s="58" t="s">
        <v>1</v>
      </c>
      <c r="D20" s="58" t="s">
        <v>13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 t="s">
        <v>1</v>
      </c>
      <c r="AD20" s="58" t="s">
        <v>36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</row>
    <row r="21" spans="2:54" s="90" customFormat="1" ht="13.5" customHeight="1">
      <c r="B21" s="58"/>
      <c r="C21" s="58" t="s">
        <v>1</v>
      </c>
      <c r="D21" s="58" t="s">
        <v>15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 t="s">
        <v>1</v>
      </c>
      <c r="AD21" s="58" t="s">
        <v>14</v>
      </c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</row>
    <row r="22" spans="2:54" ht="13.5" customHeight="1">
      <c r="B22" s="58"/>
      <c r="C22" s="58" t="s">
        <v>1</v>
      </c>
      <c r="D22" s="58" t="s">
        <v>17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 t="s">
        <v>1</v>
      </c>
      <c r="AD22" s="58" t="s">
        <v>16</v>
      </c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</row>
    <row r="23" spans="2:54" ht="13.5" customHeight="1">
      <c r="B23" s="58"/>
      <c r="C23" s="58" t="s">
        <v>1</v>
      </c>
      <c r="D23" s="58" t="s">
        <v>20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 t="s">
        <v>48</v>
      </c>
      <c r="AE23" s="58" t="s">
        <v>18</v>
      </c>
      <c r="AF23" s="58"/>
      <c r="AG23" s="58"/>
      <c r="AH23" s="58"/>
      <c r="AI23" s="58"/>
      <c r="AJ23" s="58"/>
      <c r="AK23" s="58"/>
      <c r="AL23" s="58"/>
      <c r="AM23" s="58" t="s">
        <v>48</v>
      </c>
      <c r="AN23" s="58" t="s">
        <v>22</v>
      </c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</row>
    <row r="24" spans="2:54" ht="13.5" customHeight="1">
      <c r="B24" s="58"/>
      <c r="C24" s="58" t="s">
        <v>1</v>
      </c>
      <c r="D24" s="58" t="s">
        <v>23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 t="s">
        <v>48</v>
      </c>
      <c r="AE24" s="58" t="s">
        <v>21</v>
      </c>
      <c r="AF24" s="58"/>
      <c r="AG24" s="58"/>
      <c r="AH24" s="58"/>
      <c r="AI24" s="58"/>
      <c r="AJ24" s="58"/>
      <c r="AK24" s="58"/>
      <c r="AL24" s="58"/>
      <c r="AM24" s="58" t="s">
        <v>48</v>
      </c>
      <c r="AN24" s="58" t="s">
        <v>25</v>
      </c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</row>
    <row r="25" spans="2:54" ht="13.5" customHeight="1">
      <c r="B25" s="58"/>
      <c r="C25" s="58" t="s">
        <v>1</v>
      </c>
      <c r="D25" s="97" t="s">
        <v>84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 t="s">
        <v>48</v>
      </c>
      <c r="AE25" s="58" t="s">
        <v>24</v>
      </c>
      <c r="AF25" s="58"/>
      <c r="AG25" s="58"/>
      <c r="AH25" s="58"/>
      <c r="AI25" s="58"/>
      <c r="AJ25" s="58"/>
      <c r="AK25" s="58"/>
      <c r="AL25" s="58"/>
      <c r="AM25" s="58" t="s">
        <v>48</v>
      </c>
      <c r="AN25" s="58" t="s">
        <v>28</v>
      </c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</row>
    <row r="26" spans="2:54" s="101" customFormat="1" ht="13.5" customHeight="1">
      <c r="B26" s="97"/>
      <c r="C26" s="97" t="s">
        <v>1</v>
      </c>
      <c r="D26" s="97" t="s">
        <v>6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58" t="s">
        <v>48</v>
      </c>
      <c r="AE26" s="58" t="s">
        <v>27</v>
      </c>
      <c r="AF26" s="58"/>
      <c r="AG26" s="58"/>
      <c r="AH26" s="58"/>
      <c r="AI26" s="58"/>
      <c r="AJ26" s="58"/>
      <c r="AK26" s="58"/>
      <c r="AL26" s="58"/>
      <c r="AM26" s="58" t="s">
        <v>48</v>
      </c>
      <c r="AN26" s="58" t="s">
        <v>75</v>
      </c>
      <c r="AO26" s="58"/>
      <c r="AP26" s="58"/>
      <c r="AQ26" s="58"/>
      <c r="AR26" s="58"/>
      <c r="AS26" s="58"/>
      <c r="AT26" s="58"/>
      <c r="AU26" s="97"/>
      <c r="AV26" s="97"/>
      <c r="AW26" s="97"/>
      <c r="AX26" s="97"/>
      <c r="AY26" s="97"/>
      <c r="AZ26" s="97"/>
      <c r="BA26" s="97"/>
      <c r="BB26" s="97"/>
    </row>
    <row r="27" spans="2:54" ht="13.5" customHeight="1">
      <c r="B27" s="58"/>
      <c r="C27" s="58" t="s">
        <v>1</v>
      </c>
      <c r="D27" s="58" t="s">
        <v>26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 t="s">
        <v>48</v>
      </c>
      <c r="AE27" s="58" t="s">
        <v>30</v>
      </c>
      <c r="AF27" s="58"/>
      <c r="AG27" s="58"/>
      <c r="AH27" s="58"/>
      <c r="AI27" s="58"/>
      <c r="AJ27" s="58"/>
      <c r="AK27" s="58"/>
      <c r="AL27" s="58"/>
      <c r="AM27" s="58" t="s">
        <v>48</v>
      </c>
      <c r="AN27" s="58" t="s">
        <v>31</v>
      </c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2:54" ht="13.5" customHeight="1">
      <c r="B28" s="58"/>
      <c r="C28" s="58" t="s">
        <v>1</v>
      </c>
      <c r="D28" s="58" t="s">
        <v>29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 t="s">
        <v>48</v>
      </c>
      <c r="AE28" s="58" t="s">
        <v>49</v>
      </c>
      <c r="AF28" s="58"/>
      <c r="AG28" s="58"/>
      <c r="AH28" s="58"/>
      <c r="AI28" s="58"/>
      <c r="AJ28" s="58"/>
      <c r="AK28" s="58"/>
      <c r="AL28" s="58"/>
      <c r="AM28" s="58" t="s">
        <v>48</v>
      </c>
      <c r="AN28" s="58" t="s">
        <v>32</v>
      </c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2:54" ht="13.5" customHeight="1">
      <c r="B29" s="58"/>
      <c r="C29" s="58" t="s">
        <v>1</v>
      </c>
      <c r="D29" s="97" t="s">
        <v>38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 t="s">
        <v>48</v>
      </c>
      <c r="AE29" s="58" t="s">
        <v>34</v>
      </c>
      <c r="AF29" s="58"/>
      <c r="AG29" s="58"/>
      <c r="AH29" s="58"/>
      <c r="AI29" s="58"/>
      <c r="AJ29" s="58"/>
      <c r="AK29" s="58"/>
      <c r="AL29" s="58"/>
      <c r="AM29" s="58" t="s">
        <v>48</v>
      </c>
      <c r="AN29" s="58" t="s">
        <v>35</v>
      </c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2:54" ht="13.5" customHeight="1">
      <c r="B30" s="58"/>
      <c r="C30" s="58" t="s">
        <v>1</v>
      </c>
      <c r="D30" s="58" t="s">
        <v>33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 t="s">
        <v>48</v>
      </c>
      <c r="AE30" s="58" t="s">
        <v>19</v>
      </c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</row>
    <row r="31" spans="2:54" ht="13.5" customHeight="1">
      <c r="B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U31" s="58"/>
      <c r="AV31" s="58"/>
      <c r="AW31" s="58"/>
      <c r="AX31" s="58"/>
      <c r="AY31" s="58"/>
      <c r="AZ31" s="58"/>
      <c r="BA31" s="58"/>
      <c r="BB31" s="58"/>
    </row>
    <row r="32" spans="2:54" s="66" customFormat="1" ht="13.5" customHeight="1" thickBot="1">
      <c r="B32" s="68" t="s">
        <v>77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1"/>
      <c r="AY32" s="69"/>
      <c r="AZ32" s="69"/>
      <c r="BB32" s="61"/>
    </row>
    <row r="33" spans="2:53" s="67" customFormat="1" ht="36.75" customHeight="1">
      <c r="B33" s="70"/>
      <c r="C33" s="60" t="s">
        <v>1</v>
      </c>
      <c r="D33" s="110" t="s">
        <v>91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57"/>
      <c r="AY33" s="57"/>
      <c r="AZ33" s="57"/>
      <c r="BA33" s="57"/>
    </row>
    <row r="34" spans="2:53" s="67" customFormat="1" ht="15">
      <c r="B34" s="70"/>
      <c r="C34" s="60" t="s">
        <v>1</v>
      </c>
      <c r="D34" s="102" t="s">
        <v>87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71"/>
      <c r="AY34" s="56"/>
      <c r="AZ34" s="56"/>
      <c r="BA34" s="72"/>
    </row>
    <row r="35" spans="2:53" s="67" customFormat="1" ht="27" customHeight="1">
      <c r="B35" s="71"/>
      <c r="C35" s="60" t="s">
        <v>1</v>
      </c>
      <c r="D35" s="112" t="s">
        <v>88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77"/>
      <c r="AY35" s="57"/>
      <c r="AZ35" s="57"/>
      <c r="BA35" s="57"/>
    </row>
    <row r="36" spans="2:53" s="67" customFormat="1" ht="26.25" customHeight="1">
      <c r="B36" s="71"/>
      <c r="C36" s="60" t="s">
        <v>1</v>
      </c>
      <c r="D36" s="112" t="s">
        <v>81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57"/>
      <c r="AY36" s="57"/>
      <c r="AZ36" s="57"/>
      <c r="BA36" s="57"/>
    </row>
    <row r="37" spans="2:53" s="67" customFormat="1" ht="51" customHeight="1">
      <c r="B37" s="71"/>
      <c r="C37" s="60" t="s">
        <v>1</v>
      </c>
      <c r="D37" s="112" t="s">
        <v>63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57"/>
      <c r="AY37" s="57"/>
      <c r="AZ37" s="57"/>
      <c r="BA37" s="57"/>
    </row>
    <row r="38" ht="7.5" customHeight="1"/>
    <row r="39" spans="2:49" ht="27" customHeight="1">
      <c r="B39" s="107" t="s">
        <v>78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</row>
    <row r="40" spans="2:27" ht="12.75">
      <c r="B40" s="1"/>
      <c r="C40" s="60" t="s">
        <v>1</v>
      </c>
      <c r="D40" s="1" t="s">
        <v>37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0" t="s">
        <v>1</v>
      </c>
      <c r="Z40" s="1" t="s">
        <v>40</v>
      </c>
      <c r="AA40" s="1"/>
    </row>
    <row r="41" spans="2:27" ht="12.75">
      <c r="B41" s="1"/>
      <c r="C41" s="60" t="s">
        <v>1</v>
      </c>
      <c r="D41" s="1" t="s">
        <v>39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0" t="s">
        <v>1</v>
      </c>
      <c r="Z41" s="1" t="s">
        <v>42</v>
      </c>
      <c r="AA41" s="1"/>
    </row>
    <row r="42" spans="2:27" ht="12.75">
      <c r="B42" s="1"/>
      <c r="C42" s="60" t="s">
        <v>1</v>
      </c>
      <c r="D42" s="1" t="s">
        <v>41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0" t="s">
        <v>1</v>
      </c>
      <c r="Z42" s="1" t="s">
        <v>44</v>
      </c>
      <c r="AA42" s="1"/>
    </row>
    <row r="43" spans="2:27" ht="12.75">
      <c r="B43" s="1"/>
      <c r="C43" s="60" t="s">
        <v>1</v>
      </c>
      <c r="D43" s="1" t="s">
        <v>43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0" t="s">
        <v>1</v>
      </c>
      <c r="Z43" s="1" t="s">
        <v>45</v>
      </c>
      <c r="AA43" s="1"/>
    </row>
    <row r="44" spans="2:27" ht="12.75">
      <c r="B44" s="1"/>
      <c r="C44" s="60" t="s">
        <v>1</v>
      </c>
      <c r="D44" s="1" t="s">
        <v>89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60" t="s">
        <v>1</v>
      </c>
      <c r="Z44" s="1" t="s">
        <v>47</v>
      </c>
      <c r="AA44" s="1"/>
    </row>
    <row r="45" spans="2:27" ht="12.75">
      <c r="B45" s="1"/>
      <c r="C45" s="60" t="s">
        <v>1</v>
      </c>
      <c r="D45" s="1" t="s">
        <v>46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00"/>
      <c r="Z45" s="1"/>
      <c r="AA45" s="1"/>
    </row>
    <row r="46" spans="2:27" ht="12.75">
      <c r="B46" s="1"/>
      <c r="C46" s="8"/>
      <c r="D46" s="5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2.75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47" ht="12.75">
      <c r="B48" s="75" t="s">
        <v>92</v>
      </c>
      <c r="AU48" s="76" t="s">
        <v>90</v>
      </c>
    </row>
  </sheetData>
  <sheetProtection selectLockedCells="1" selectUnlockedCells="1"/>
  <mergeCells count="9">
    <mergeCell ref="B3:AW3"/>
    <mergeCell ref="B2:AW2"/>
    <mergeCell ref="B1:AW1"/>
    <mergeCell ref="B39:AW39"/>
    <mergeCell ref="D34:AW34"/>
    <mergeCell ref="D33:AW33"/>
    <mergeCell ref="D35:AW35"/>
    <mergeCell ref="D36:AW36"/>
    <mergeCell ref="D37:AW37"/>
  </mergeCells>
  <printOptions horizontalCentered="1"/>
  <pageMargins left="0" right="0" top="0" bottom="0" header="0" footer="0"/>
  <pageSetup fitToHeight="1" fitToWidth="1" horizontalDpi="600" verticalDpi="600" orientation="portrait" scale="79" r:id="rId2"/>
  <headerFooter>
    <oddFooter>&amp;L&amp;"Verdana,Bold"&amp;8Bureau of Employee Benefits and Services&amp;R&amp;"Verdana,Bold"&amp;8Revised July 2, 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8"/>
  <sheetViews>
    <sheetView showGridLines="0" showRowColHeaders="0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B1" sqref="B1:K1"/>
    </sheetView>
  </sheetViews>
  <sheetFormatPr defaultColWidth="12.28125" defaultRowHeight="12.75" customHeight="1"/>
  <cols>
    <col min="1" max="1" width="2.421875" style="5" customWidth="1"/>
    <col min="2" max="2" width="11.7109375" style="91" customWidth="1"/>
    <col min="3" max="3" width="11.7109375" style="92" customWidth="1"/>
    <col min="4" max="5" width="9.00390625" style="92" customWidth="1"/>
    <col min="6" max="7" width="26.7109375" style="5" customWidth="1"/>
    <col min="8" max="8" width="11.7109375" style="92" customWidth="1"/>
    <col min="9" max="9" width="11.7109375" style="6" customWidth="1"/>
    <col min="10" max="10" width="5.140625" style="17" hidden="1" customWidth="1"/>
    <col min="11" max="11" width="9.57421875" style="92" customWidth="1"/>
    <col min="12" max="12" width="6.421875" style="92" customWidth="1"/>
    <col min="13" max="13" width="7.421875" style="36" hidden="1" customWidth="1"/>
    <col min="14" max="14" width="7.421875" style="44" hidden="1" customWidth="1"/>
    <col min="15" max="15" width="11.8515625" style="54" customWidth="1"/>
    <col min="16" max="16" width="9.7109375" style="51" bestFit="1" customWidth="1"/>
    <col min="17" max="18" width="2.140625" style="35" bestFit="1" customWidth="1"/>
    <col min="19" max="20" width="4.421875" style="5" customWidth="1"/>
    <col min="21" max="16384" width="12.28125" style="5" customWidth="1"/>
  </cols>
  <sheetData>
    <row r="1" spans="2:18" s="12" customFormat="1" ht="12.75" customHeight="1">
      <c r="B1" s="120" t="s">
        <v>50</v>
      </c>
      <c r="C1" s="117"/>
      <c r="D1" s="117"/>
      <c r="E1" s="117"/>
      <c r="F1" s="117"/>
      <c r="G1" s="117"/>
      <c r="H1" s="117"/>
      <c r="I1" s="117"/>
      <c r="J1" s="117"/>
      <c r="K1" s="117"/>
      <c r="L1" s="11"/>
      <c r="M1" s="36"/>
      <c r="N1" s="38"/>
      <c r="O1" s="52"/>
      <c r="P1" s="49"/>
      <c r="Q1" s="45"/>
      <c r="R1" s="45"/>
    </row>
    <row r="2" spans="2:18" s="12" customFormat="1" ht="12.75" customHeight="1">
      <c r="B2" s="14"/>
      <c r="C2" s="91"/>
      <c r="D2" s="91"/>
      <c r="E2" s="91"/>
      <c r="F2" s="91"/>
      <c r="G2" s="91"/>
      <c r="H2" s="91"/>
      <c r="I2" s="91"/>
      <c r="J2" s="91"/>
      <c r="K2" s="91"/>
      <c r="L2" s="11"/>
      <c r="M2" s="36"/>
      <c r="N2" s="38"/>
      <c r="O2" s="52"/>
      <c r="P2" s="49"/>
      <c r="Q2" s="45"/>
      <c r="R2" s="45"/>
    </row>
    <row r="3" spans="2:18" s="12" customFormat="1" ht="12.75" customHeight="1">
      <c r="B3" s="14"/>
      <c r="C3" s="91"/>
      <c r="D3" s="91"/>
      <c r="E3" s="91"/>
      <c r="F3" s="91"/>
      <c r="G3" s="18"/>
      <c r="H3" s="123"/>
      <c r="I3" s="124"/>
      <c r="J3" s="124"/>
      <c r="K3" s="124"/>
      <c r="L3" s="11"/>
      <c r="M3" s="36"/>
      <c r="N3" s="38"/>
      <c r="O3" s="52"/>
      <c r="P3" s="49"/>
      <c r="Q3" s="45"/>
      <c r="R3" s="45"/>
    </row>
    <row r="4" spans="2:18" s="13" customFormat="1" ht="12.75" customHeight="1">
      <c r="B4" s="96"/>
      <c r="C4" s="119" t="s">
        <v>85</v>
      </c>
      <c r="D4" s="27">
        <f>ROUNDDOWN((D7/26),0)</f>
        <v>0</v>
      </c>
      <c r="E4" s="34" t="s">
        <v>71</v>
      </c>
      <c r="F4" s="10"/>
      <c r="G4" s="18" t="s">
        <v>64</v>
      </c>
      <c r="H4" s="121"/>
      <c r="I4" s="122"/>
      <c r="J4" s="122"/>
      <c r="K4" s="122"/>
      <c r="L4" s="3"/>
      <c r="M4" s="36" t="s">
        <v>62</v>
      </c>
      <c r="N4" s="40"/>
      <c r="O4" s="53"/>
      <c r="P4" s="50"/>
      <c r="Q4" s="46"/>
      <c r="R4" s="46"/>
    </row>
    <row r="5" spans="2:18" s="13" customFormat="1" ht="12.75" customHeight="1">
      <c r="B5" s="14"/>
      <c r="C5" s="119"/>
      <c r="D5" s="27">
        <f>D7-(D4*26)</f>
        <v>0</v>
      </c>
      <c r="E5" s="33" t="s">
        <v>72</v>
      </c>
      <c r="F5" s="10"/>
      <c r="G5" s="18" t="s">
        <v>65</v>
      </c>
      <c r="H5" s="121"/>
      <c r="I5" s="122"/>
      <c r="J5" s="122"/>
      <c r="K5" s="122"/>
      <c r="L5" s="3"/>
      <c r="M5" s="39" t="s">
        <v>61</v>
      </c>
      <c r="N5" s="40"/>
      <c r="O5" s="53"/>
      <c r="P5" s="50"/>
      <c r="Q5" s="46"/>
      <c r="R5" s="46"/>
    </row>
    <row r="6" spans="2:18" s="13" customFormat="1" ht="12.75" customHeight="1">
      <c r="B6" s="118"/>
      <c r="C6" s="118"/>
      <c r="D6" s="94"/>
      <c r="E6" s="3"/>
      <c r="F6" s="10"/>
      <c r="G6" s="10"/>
      <c r="H6" s="27"/>
      <c r="I6" s="34"/>
      <c r="J6" s="98"/>
      <c r="K6" s="98"/>
      <c r="L6" s="3"/>
      <c r="M6" s="39"/>
      <c r="N6" s="40"/>
      <c r="O6" s="53"/>
      <c r="P6" s="50"/>
      <c r="Q6" s="46"/>
      <c r="R6" s="46"/>
    </row>
    <row r="7" spans="2:18" s="13" customFormat="1" ht="12.75" customHeight="1">
      <c r="B7" s="118" t="s">
        <v>60</v>
      </c>
      <c r="C7" s="118"/>
      <c r="D7" s="95">
        <f>SUM(D10:D40)</f>
        <v>0</v>
      </c>
      <c r="E7" s="16"/>
      <c r="F7" s="15"/>
      <c r="G7" s="15"/>
      <c r="H7" s="27"/>
      <c r="I7" s="33"/>
      <c r="J7" s="30"/>
      <c r="K7" s="16"/>
      <c r="L7" s="3"/>
      <c r="M7" s="39"/>
      <c r="N7" s="40"/>
      <c r="O7" s="53"/>
      <c r="P7" s="50"/>
      <c r="Q7" s="46"/>
      <c r="R7" s="46"/>
    </row>
    <row r="8" spans="2:18" s="11" customFormat="1" ht="12.75" customHeight="1">
      <c r="B8" s="113" t="s">
        <v>51</v>
      </c>
      <c r="C8" s="114"/>
      <c r="D8" s="20" t="s">
        <v>52</v>
      </c>
      <c r="E8" s="20" t="s">
        <v>66</v>
      </c>
      <c r="F8" s="22" t="s">
        <v>53</v>
      </c>
      <c r="G8" s="29" t="s">
        <v>54</v>
      </c>
      <c r="H8" s="115" t="s">
        <v>55</v>
      </c>
      <c r="I8" s="116"/>
      <c r="J8" s="31"/>
      <c r="K8" s="20" t="s">
        <v>67</v>
      </c>
      <c r="M8" s="37"/>
      <c r="N8" s="41"/>
      <c r="O8" s="52"/>
      <c r="P8" s="48"/>
      <c r="Q8" s="4"/>
      <c r="R8" s="4"/>
    </row>
    <row r="9" spans="2:18" s="93" customFormat="1" ht="15.75" customHeight="1">
      <c r="B9" s="9" t="s">
        <v>56</v>
      </c>
      <c r="C9" s="19" t="s">
        <v>57</v>
      </c>
      <c r="D9" s="21" t="s">
        <v>58</v>
      </c>
      <c r="E9" s="21" t="s">
        <v>69</v>
      </c>
      <c r="F9" s="21" t="s">
        <v>70</v>
      </c>
      <c r="G9" s="23" t="s">
        <v>59</v>
      </c>
      <c r="H9" s="9" t="s">
        <v>56</v>
      </c>
      <c r="I9" s="19" t="s">
        <v>57</v>
      </c>
      <c r="J9" s="32"/>
      <c r="K9" s="21" t="s">
        <v>68</v>
      </c>
      <c r="M9" s="42"/>
      <c r="N9" s="43"/>
      <c r="O9" s="52"/>
      <c r="P9" s="48"/>
      <c r="Q9" s="47"/>
      <c r="R9" s="47"/>
    </row>
    <row r="10" spans="2:16" ht="12.75">
      <c r="B10" s="86"/>
      <c r="C10" s="87"/>
      <c r="D10" s="78">
        <f aca="true" t="shared" si="0" ref="D10:D36">IF(C10="","",M10)</f>
      </c>
      <c r="E10" s="80"/>
      <c r="F10" s="82"/>
      <c r="G10" s="82"/>
      <c r="H10" s="86"/>
      <c r="I10" s="87"/>
      <c r="J10" s="99">
        <f aca="true" t="shared" si="1" ref="J10:J36">ROUNDDOWN(((I10-H10+1)/14),0)</f>
        <v>0</v>
      </c>
      <c r="K10" s="84"/>
      <c r="L10" s="5"/>
      <c r="M10" s="36">
        <f aca="true" t="shared" si="2" ref="M10:M35">IF(K10="No","0",(N10-J10))</f>
        <v>0.08</v>
      </c>
      <c r="N10" s="44">
        <f aca="true" t="shared" si="3" ref="N10:N35">ROUNDUP(((C10-B10+1)/14),2)</f>
        <v>0.08</v>
      </c>
      <c r="P10" s="54"/>
    </row>
    <row r="11" spans="2:16" ht="12.75">
      <c r="B11" s="88"/>
      <c r="C11" s="89"/>
      <c r="D11" s="79">
        <f t="shared" si="0"/>
      </c>
      <c r="E11" s="81"/>
      <c r="F11" s="83"/>
      <c r="G11" s="83"/>
      <c r="H11" s="88"/>
      <c r="I11" s="89"/>
      <c r="J11" s="99">
        <f t="shared" si="1"/>
        <v>0</v>
      </c>
      <c r="K11" s="85"/>
      <c r="L11" s="5"/>
      <c r="M11" s="36">
        <f t="shared" si="2"/>
        <v>0.08</v>
      </c>
      <c r="N11" s="44">
        <f t="shared" si="3"/>
        <v>0.08</v>
      </c>
      <c r="P11" s="54"/>
    </row>
    <row r="12" spans="2:16" ht="12.75">
      <c r="B12" s="88"/>
      <c r="C12" s="89"/>
      <c r="D12" s="79">
        <f t="shared" si="0"/>
      </c>
      <c r="E12" s="81"/>
      <c r="F12" s="83"/>
      <c r="G12" s="83"/>
      <c r="H12" s="88"/>
      <c r="I12" s="89"/>
      <c r="J12" s="99">
        <f t="shared" si="1"/>
        <v>0</v>
      </c>
      <c r="K12" s="85"/>
      <c r="L12" s="5"/>
      <c r="M12" s="36">
        <f t="shared" si="2"/>
        <v>0.08</v>
      </c>
      <c r="N12" s="44">
        <f t="shared" si="3"/>
        <v>0.08</v>
      </c>
      <c r="P12" s="54"/>
    </row>
    <row r="13" spans="2:16" ht="12.75">
      <c r="B13" s="88"/>
      <c r="C13" s="89"/>
      <c r="D13" s="79">
        <f t="shared" si="0"/>
      </c>
      <c r="E13" s="81"/>
      <c r="F13" s="83"/>
      <c r="G13" s="83"/>
      <c r="H13" s="88"/>
      <c r="I13" s="89"/>
      <c r="J13" s="99">
        <f t="shared" si="1"/>
        <v>0</v>
      </c>
      <c r="K13" s="85"/>
      <c r="L13" s="5"/>
      <c r="M13" s="36">
        <f t="shared" si="2"/>
        <v>0.08</v>
      </c>
      <c r="N13" s="44">
        <f t="shared" si="3"/>
        <v>0.08</v>
      </c>
      <c r="P13" s="54"/>
    </row>
    <row r="14" spans="2:16" ht="12.75">
      <c r="B14" s="88"/>
      <c r="C14" s="89"/>
      <c r="D14" s="79">
        <f t="shared" si="0"/>
      </c>
      <c r="E14" s="81"/>
      <c r="F14" s="83"/>
      <c r="G14" s="83"/>
      <c r="H14" s="88"/>
      <c r="I14" s="89"/>
      <c r="J14" s="99">
        <f t="shared" si="1"/>
        <v>0</v>
      </c>
      <c r="K14" s="85"/>
      <c r="L14" s="5"/>
      <c r="M14" s="36">
        <f t="shared" si="2"/>
        <v>0.08</v>
      </c>
      <c r="N14" s="44">
        <f t="shared" si="3"/>
        <v>0.08</v>
      </c>
      <c r="P14" s="54"/>
    </row>
    <row r="15" spans="2:16" ht="12.75">
      <c r="B15" s="88"/>
      <c r="C15" s="89"/>
      <c r="D15" s="79">
        <f t="shared" si="0"/>
      </c>
      <c r="E15" s="81"/>
      <c r="F15" s="83"/>
      <c r="G15" s="83"/>
      <c r="H15" s="88"/>
      <c r="I15" s="89"/>
      <c r="J15" s="99">
        <f t="shared" si="1"/>
        <v>0</v>
      </c>
      <c r="K15" s="85"/>
      <c r="L15" s="5"/>
      <c r="M15" s="36">
        <f t="shared" si="2"/>
        <v>0.08</v>
      </c>
      <c r="N15" s="44">
        <f t="shared" si="3"/>
        <v>0.08</v>
      </c>
      <c r="P15" s="54"/>
    </row>
    <row r="16" spans="2:16" ht="12.75">
      <c r="B16" s="88"/>
      <c r="C16" s="89"/>
      <c r="D16" s="79">
        <f t="shared" si="0"/>
      </c>
      <c r="E16" s="81"/>
      <c r="F16" s="83"/>
      <c r="G16" s="83"/>
      <c r="H16" s="88"/>
      <c r="I16" s="89"/>
      <c r="J16" s="99">
        <f t="shared" si="1"/>
        <v>0</v>
      </c>
      <c r="K16" s="85"/>
      <c r="L16" s="5"/>
      <c r="M16" s="36">
        <f t="shared" si="2"/>
        <v>0.08</v>
      </c>
      <c r="N16" s="44">
        <f t="shared" si="3"/>
        <v>0.08</v>
      </c>
      <c r="P16" s="54"/>
    </row>
    <row r="17" spans="2:16" ht="12.75">
      <c r="B17" s="88"/>
      <c r="C17" s="89"/>
      <c r="D17" s="79">
        <f t="shared" si="0"/>
      </c>
      <c r="E17" s="81"/>
      <c r="F17" s="83"/>
      <c r="G17" s="83"/>
      <c r="H17" s="88"/>
      <c r="I17" s="89"/>
      <c r="J17" s="99">
        <f t="shared" si="1"/>
        <v>0</v>
      </c>
      <c r="K17" s="85"/>
      <c r="L17" s="5"/>
      <c r="M17" s="36">
        <f t="shared" si="2"/>
        <v>0.08</v>
      </c>
      <c r="N17" s="44">
        <f t="shared" si="3"/>
        <v>0.08</v>
      </c>
      <c r="P17" s="54"/>
    </row>
    <row r="18" spans="2:16" ht="12.75">
      <c r="B18" s="88"/>
      <c r="C18" s="89"/>
      <c r="D18" s="79">
        <f t="shared" si="0"/>
      </c>
      <c r="E18" s="81"/>
      <c r="F18" s="83"/>
      <c r="G18" s="83"/>
      <c r="H18" s="88"/>
      <c r="I18" s="89"/>
      <c r="J18" s="99">
        <f t="shared" si="1"/>
        <v>0</v>
      </c>
      <c r="K18" s="85"/>
      <c r="L18" s="5"/>
      <c r="M18" s="36">
        <f t="shared" si="2"/>
        <v>0.08</v>
      </c>
      <c r="N18" s="44">
        <f t="shared" si="3"/>
        <v>0.08</v>
      </c>
      <c r="P18" s="54"/>
    </row>
    <row r="19" spans="2:16" ht="12.75">
      <c r="B19" s="88"/>
      <c r="C19" s="89"/>
      <c r="D19" s="79">
        <f t="shared" si="0"/>
      </c>
      <c r="E19" s="81"/>
      <c r="F19" s="83"/>
      <c r="G19" s="83"/>
      <c r="H19" s="88"/>
      <c r="I19" s="89"/>
      <c r="J19" s="99">
        <f t="shared" si="1"/>
        <v>0</v>
      </c>
      <c r="K19" s="85"/>
      <c r="L19" s="5"/>
      <c r="M19" s="36">
        <f t="shared" si="2"/>
        <v>0.08</v>
      </c>
      <c r="N19" s="44">
        <f t="shared" si="3"/>
        <v>0.08</v>
      </c>
      <c r="P19" s="54"/>
    </row>
    <row r="20" spans="2:16" ht="12.75">
      <c r="B20" s="88"/>
      <c r="C20" s="89"/>
      <c r="D20" s="79">
        <f t="shared" si="0"/>
      </c>
      <c r="E20" s="81"/>
      <c r="F20" s="83"/>
      <c r="G20" s="83"/>
      <c r="H20" s="88"/>
      <c r="I20" s="89"/>
      <c r="J20" s="99">
        <f t="shared" si="1"/>
        <v>0</v>
      </c>
      <c r="K20" s="85"/>
      <c r="L20" s="5"/>
      <c r="M20" s="36">
        <f t="shared" si="2"/>
        <v>0.08</v>
      </c>
      <c r="N20" s="44">
        <f t="shared" si="3"/>
        <v>0.08</v>
      </c>
      <c r="P20" s="54"/>
    </row>
    <row r="21" spans="2:16" ht="12.75">
      <c r="B21" s="88"/>
      <c r="C21" s="89"/>
      <c r="D21" s="79">
        <f t="shared" si="0"/>
      </c>
      <c r="E21" s="81"/>
      <c r="F21" s="83"/>
      <c r="G21" s="83"/>
      <c r="H21" s="88"/>
      <c r="I21" s="89"/>
      <c r="J21" s="99">
        <f t="shared" si="1"/>
        <v>0</v>
      </c>
      <c r="K21" s="85"/>
      <c r="L21" s="5"/>
      <c r="M21" s="36">
        <f t="shared" si="2"/>
        <v>0.08</v>
      </c>
      <c r="N21" s="44">
        <f t="shared" si="3"/>
        <v>0.08</v>
      </c>
      <c r="P21" s="54"/>
    </row>
    <row r="22" spans="2:16" ht="12.75">
      <c r="B22" s="88"/>
      <c r="C22" s="89"/>
      <c r="D22" s="79">
        <f t="shared" si="0"/>
      </c>
      <c r="E22" s="81"/>
      <c r="F22" s="83"/>
      <c r="G22" s="83"/>
      <c r="H22" s="88"/>
      <c r="I22" s="89"/>
      <c r="J22" s="99">
        <f t="shared" si="1"/>
        <v>0</v>
      </c>
      <c r="K22" s="85"/>
      <c r="L22" s="5"/>
      <c r="M22" s="36">
        <f t="shared" si="2"/>
        <v>0.08</v>
      </c>
      <c r="N22" s="44">
        <f t="shared" si="3"/>
        <v>0.08</v>
      </c>
      <c r="P22" s="54"/>
    </row>
    <row r="23" spans="2:16" ht="12.75">
      <c r="B23" s="88"/>
      <c r="C23" s="89"/>
      <c r="D23" s="79">
        <f t="shared" si="0"/>
      </c>
      <c r="E23" s="81"/>
      <c r="F23" s="83"/>
      <c r="G23" s="83"/>
      <c r="H23" s="88"/>
      <c r="I23" s="89"/>
      <c r="J23" s="99">
        <f t="shared" si="1"/>
        <v>0</v>
      </c>
      <c r="K23" s="85"/>
      <c r="L23" s="5"/>
      <c r="M23" s="36">
        <f t="shared" si="2"/>
        <v>0.08</v>
      </c>
      <c r="N23" s="44">
        <f t="shared" si="3"/>
        <v>0.08</v>
      </c>
      <c r="P23" s="54"/>
    </row>
    <row r="24" spans="2:16" ht="12.75">
      <c r="B24" s="88"/>
      <c r="C24" s="89"/>
      <c r="D24" s="79">
        <f t="shared" si="0"/>
      </c>
      <c r="E24" s="81"/>
      <c r="F24" s="83"/>
      <c r="G24" s="83"/>
      <c r="H24" s="88"/>
      <c r="I24" s="89"/>
      <c r="J24" s="99">
        <f t="shared" si="1"/>
        <v>0</v>
      </c>
      <c r="K24" s="85"/>
      <c r="L24" s="5"/>
      <c r="M24" s="36">
        <f t="shared" si="2"/>
        <v>0.08</v>
      </c>
      <c r="N24" s="44">
        <f t="shared" si="3"/>
        <v>0.08</v>
      </c>
      <c r="P24" s="54"/>
    </row>
    <row r="25" spans="2:16" ht="12.75">
      <c r="B25" s="88"/>
      <c r="C25" s="89"/>
      <c r="D25" s="79">
        <f t="shared" si="0"/>
      </c>
      <c r="E25" s="81"/>
      <c r="F25" s="83"/>
      <c r="G25" s="83"/>
      <c r="H25" s="88"/>
      <c r="I25" s="89"/>
      <c r="J25" s="99">
        <f t="shared" si="1"/>
        <v>0</v>
      </c>
      <c r="K25" s="85"/>
      <c r="L25" s="5"/>
      <c r="M25" s="36">
        <f t="shared" si="2"/>
        <v>0.08</v>
      </c>
      <c r="N25" s="44">
        <f t="shared" si="3"/>
        <v>0.08</v>
      </c>
      <c r="P25" s="54"/>
    </row>
    <row r="26" spans="2:16" ht="12.75">
      <c r="B26" s="88"/>
      <c r="C26" s="89"/>
      <c r="D26" s="79">
        <f t="shared" si="0"/>
      </c>
      <c r="E26" s="81"/>
      <c r="F26" s="83"/>
      <c r="G26" s="83"/>
      <c r="H26" s="88"/>
      <c r="I26" s="89"/>
      <c r="J26" s="99">
        <f t="shared" si="1"/>
        <v>0</v>
      </c>
      <c r="K26" s="85"/>
      <c r="L26" s="5"/>
      <c r="M26" s="36">
        <f t="shared" si="2"/>
        <v>0.08</v>
      </c>
      <c r="N26" s="44">
        <f t="shared" si="3"/>
        <v>0.08</v>
      </c>
      <c r="P26" s="54"/>
    </row>
    <row r="27" spans="2:16" ht="12.75">
      <c r="B27" s="88"/>
      <c r="C27" s="89"/>
      <c r="D27" s="79">
        <f t="shared" si="0"/>
      </c>
      <c r="E27" s="81"/>
      <c r="F27" s="83"/>
      <c r="G27" s="83"/>
      <c r="H27" s="88"/>
      <c r="I27" s="89"/>
      <c r="J27" s="99">
        <f t="shared" si="1"/>
        <v>0</v>
      </c>
      <c r="K27" s="85"/>
      <c r="L27" s="5"/>
      <c r="M27" s="36">
        <f t="shared" si="2"/>
        <v>0.08</v>
      </c>
      <c r="N27" s="44">
        <f t="shared" si="3"/>
        <v>0.08</v>
      </c>
      <c r="P27" s="54"/>
    </row>
    <row r="28" spans="2:16" ht="12.75">
      <c r="B28" s="88"/>
      <c r="C28" s="89"/>
      <c r="D28" s="79">
        <f t="shared" si="0"/>
      </c>
      <c r="E28" s="81"/>
      <c r="F28" s="83"/>
      <c r="G28" s="83"/>
      <c r="H28" s="88"/>
      <c r="I28" s="89"/>
      <c r="J28" s="99">
        <f t="shared" si="1"/>
        <v>0</v>
      </c>
      <c r="K28" s="85"/>
      <c r="L28" s="5"/>
      <c r="M28" s="36">
        <f t="shared" si="2"/>
        <v>0.08</v>
      </c>
      <c r="N28" s="44">
        <f t="shared" si="3"/>
        <v>0.08</v>
      </c>
      <c r="P28" s="54"/>
    </row>
    <row r="29" spans="2:16" ht="12.75">
      <c r="B29" s="88"/>
      <c r="C29" s="89"/>
      <c r="D29" s="79">
        <f t="shared" si="0"/>
      </c>
      <c r="E29" s="81"/>
      <c r="F29" s="83"/>
      <c r="G29" s="83"/>
      <c r="H29" s="88"/>
      <c r="I29" s="89"/>
      <c r="J29" s="99">
        <f t="shared" si="1"/>
        <v>0</v>
      </c>
      <c r="K29" s="85"/>
      <c r="L29" s="5"/>
      <c r="M29" s="36">
        <f t="shared" si="2"/>
        <v>0.08</v>
      </c>
      <c r="N29" s="44">
        <f t="shared" si="3"/>
        <v>0.08</v>
      </c>
      <c r="P29" s="54"/>
    </row>
    <row r="30" spans="2:16" ht="12.75">
      <c r="B30" s="88"/>
      <c r="C30" s="89"/>
      <c r="D30" s="79">
        <f t="shared" si="0"/>
      </c>
      <c r="E30" s="81"/>
      <c r="F30" s="83"/>
      <c r="G30" s="83"/>
      <c r="H30" s="88"/>
      <c r="I30" s="89"/>
      <c r="J30" s="99">
        <f t="shared" si="1"/>
        <v>0</v>
      </c>
      <c r="K30" s="85"/>
      <c r="L30" s="5"/>
      <c r="M30" s="36">
        <f t="shared" si="2"/>
        <v>0.08</v>
      </c>
      <c r="N30" s="44">
        <f t="shared" si="3"/>
        <v>0.08</v>
      </c>
      <c r="P30" s="54"/>
    </row>
    <row r="31" spans="2:16" ht="12.75">
      <c r="B31" s="88"/>
      <c r="C31" s="89"/>
      <c r="D31" s="79">
        <f t="shared" si="0"/>
      </c>
      <c r="E31" s="81"/>
      <c r="F31" s="83"/>
      <c r="G31" s="83"/>
      <c r="H31" s="88"/>
      <c r="I31" s="89"/>
      <c r="J31" s="99">
        <f t="shared" si="1"/>
        <v>0</v>
      </c>
      <c r="K31" s="85"/>
      <c r="L31" s="5"/>
      <c r="M31" s="36">
        <f t="shared" si="2"/>
        <v>0.08</v>
      </c>
      <c r="N31" s="44">
        <f t="shared" si="3"/>
        <v>0.08</v>
      </c>
      <c r="P31" s="54"/>
    </row>
    <row r="32" spans="2:16" ht="12.75">
      <c r="B32" s="88"/>
      <c r="C32" s="89"/>
      <c r="D32" s="79">
        <f t="shared" si="0"/>
      </c>
      <c r="E32" s="81"/>
      <c r="F32" s="83"/>
      <c r="G32" s="83"/>
      <c r="H32" s="88"/>
      <c r="I32" s="89"/>
      <c r="J32" s="99">
        <f t="shared" si="1"/>
        <v>0</v>
      </c>
      <c r="K32" s="85"/>
      <c r="L32" s="5"/>
      <c r="M32" s="36">
        <f t="shared" si="2"/>
        <v>0.08</v>
      </c>
      <c r="N32" s="44">
        <f t="shared" si="3"/>
        <v>0.08</v>
      </c>
      <c r="P32" s="54"/>
    </row>
    <row r="33" spans="2:16" ht="12.75">
      <c r="B33" s="88"/>
      <c r="C33" s="89"/>
      <c r="D33" s="79">
        <f t="shared" si="0"/>
      </c>
      <c r="E33" s="81"/>
      <c r="F33" s="83"/>
      <c r="G33" s="83"/>
      <c r="H33" s="88"/>
      <c r="I33" s="89"/>
      <c r="J33" s="99">
        <f t="shared" si="1"/>
        <v>0</v>
      </c>
      <c r="K33" s="85"/>
      <c r="L33" s="5"/>
      <c r="M33" s="36">
        <f t="shared" si="2"/>
        <v>0.08</v>
      </c>
      <c r="N33" s="44">
        <f t="shared" si="3"/>
        <v>0.08</v>
      </c>
      <c r="P33" s="54"/>
    </row>
    <row r="34" spans="2:16" ht="12.75">
      <c r="B34" s="88"/>
      <c r="C34" s="89"/>
      <c r="D34" s="79">
        <f t="shared" si="0"/>
      </c>
      <c r="E34" s="81"/>
      <c r="F34" s="83"/>
      <c r="G34" s="83"/>
      <c r="H34" s="88"/>
      <c r="I34" s="89"/>
      <c r="J34" s="99">
        <f t="shared" si="1"/>
        <v>0</v>
      </c>
      <c r="K34" s="85"/>
      <c r="L34" s="5"/>
      <c r="M34" s="36">
        <f t="shared" si="2"/>
        <v>0.08</v>
      </c>
      <c r="N34" s="44">
        <f t="shared" si="3"/>
        <v>0.08</v>
      </c>
      <c r="P34" s="54"/>
    </row>
    <row r="35" spans="2:16" ht="12.75">
      <c r="B35" s="88"/>
      <c r="C35" s="89"/>
      <c r="D35" s="79">
        <f>IF(C35="","",M35)</f>
      </c>
      <c r="E35" s="81"/>
      <c r="F35" s="83"/>
      <c r="G35" s="83"/>
      <c r="H35" s="88"/>
      <c r="I35" s="89"/>
      <c r="J35" s="99">
        <f>ROUNDDOWN(((I35-H35+1)/14),0)</f>
        <v>0</v>
      </c>
      <c r="K35" s="85"/>
      <c r="L35" s="5"/>
      <c r="M35" s="36">
        <f t="shared" si="2"/>
        <v>0.08</v>
      </c>
      <c r="N35" s="44">
        <f t="shared" si="3"/>
        <v>0.08</v>
      </c>
      <c r="P35" s="54"/>
    </row>
    <row r="36" spans="2:16" ht="12.75">
      <c r="B36" s="88"/>
      <c r="C36" s="89"/>
      <c r="D36" s="79">
        <f t="shared" si="0"/>
      </c>
      <c r="E36" s="81"/>
      <c r="F36" s="83"/>
      <c r="G36" s="83"/>
      <c r="H36" s="88"/>
      <c r="I36" s="89"/>
      <c r="J36" s="99">
        <f t="shared" si="1"/>
        <v>0</v>
      </c>
      <c r="K36" s="85"/>
      <c r="L36" s="5"/>
      <c r="M36" s="36">
        <f>IF(K36="No","0",(N36-J36))</f>
        <v>0.08</v>
      </c>
      <c r="N36" s="44">
        <f>ROUNDUP(((C36-B36+1)/14),2)</f>
        <v>0.08</v>
      </c>
      <c r="P36" s="54"/>
    </row>
    <row r="37" spans="2:14" ht="12.75" customHeight="1">
      <c r="B37" s="88"/>
      <c r="C37" s="89"/>
      <c r="D37" s="79">
        <f>IF(C37="","",M37)</f>
      </c>
      <c r="E37" s="81"/>
      <c r="F37" s="83"/>
      <c r="G37" s="83"/>
      <c r="H37" s="88"/>
      <c r="I37" s="89"/>
      <c r="J37" s="99">
        <f>ROUNDDOWN(((I37-H37+1)/14),0)</f>
        <v>0</v>
      </c>
      <c r="K37" s="85"/>
      <c r="L37" s="5"/>
      <c r="M37" s="36">
        <f>IF(K37="No","0",(N37-J37))</f>
        <v>0.08</v>
      </c>
      <c r="N37" s="44">
        <f>ROUNDUP(((C37-B37+1)/14),2)</f>
        <v>0.08</v>
      </c>
    </row>
    <row r="38" spans="2:14" ht="12.75" customHeight="1">
      <c r="B38" s="88"/>
      <c r="C38" s="89"/>
      <c r="D38" s="79">
        <f>IF(C38="","",M38)</f>
      </c>
      <c r="E38" s="81"/>
      <c r="F38" s="83"/>
      <c r="G38" s="83"/>
      <c r="H38" s="88"/>
      <c r="I38" s="89"/>
      <c r="J38" s="99">
        <f>ROUNDDOWN(((I38-H38+1)/14),0)</f>
        <v>0</v>
      </c>
      <c r="K38" s="85"/>
      <c r="L38" s="5"/>
      <c r="M38" s="36">
        <f>IF(K38="No","0",(N38-J38))</f>
        <v>0.08</v>
      </c>
      <c r="N38" s="44">
        <f>ROUNDUP(((C38-B38+1)/14),2)</f>
        <v>0.08</v>
      </c>
    </row>
    <row r="39" spans="2:14" ht="12.75" customHeight="1">
      <c r="B39" s="88"/>
      <c r="C39" s="89"/>
      <c r="D39" s="79">
        <f>IF(C39="","",M39)</f>
      </c>
      <c r="E39" s="81"/>
      <c r="F39" s="83"/>
      <c r="G39" s="83"/>
      <c r="H39" s="88"/>
      <c r="I39" s="89"/>
      <c r="J39" s="99">
        <f>ROUNDDOWN(((I39-H39+1)/14),0)</f>
        <v>0</v>
      </c>
      <c r="K39" s="85"/>
      <c r="L39" s="5"/>
      <c r="M39" s="36">
        <f>IF(K39="No","0",(N39-J39))</f>
        <v>0.08</v>
      </c>
      <c r="N39" s="44">
        <f>ROUNDUP(((C39-B39+1)/14),2)</f>
        <v>0.08</v>
      </c>
    </row>
    <row r="40" spans="2:14" ht="12.75" customHeight="1">
      <c r="B40" s="88"/>
      <c r="C40" s="89"/>
      <c r="D40" s="79">
        <f>IF(C40="","",M40)</f>
      </c>
      <c r="E40" s="81"/>
      <c r="F40" s="83"/>
      <c r="G40" s="83"/>
      <c r="H40" s="88"/>
      <c r="I40" s="89"/>
      <c r="J40" s="99">
        <f>ROUNDDOWN(((I40-H40+1)/14),0)</f>
        <v>0</v>
      </c>
      <c r="K40" s="85"/>
      <c r="L40" s="5"/>
      <c r="M40" s="36">
        <f>IF(K40="No","0",(N40-J40))</f>
        <v>0.08</v>
      </c>
      <c r="N40" s="44">
        <f>ROUNDUP(((C40-B40+1)/14),2)</f>
        <v>0.08</v>
      </c>
    </row>
    <row r="41" spans="2:12" ht="12.75" customHeight="1">
      <c r="B41" s="117"/>
      <c r="C41" s="117"/>
      <c r="D41" s="17"/>
      <c r="E41" s="17"/>
      <c r="L41" s="5"/>
    </row>
    <row r="42" spans="2:12" ht="12.75" customHeight="1">
      <c r="B42" s="26"/>
      <c r="C42" s="3"/>
      <c r="D42" s="25"/>
      <c r="E42" s="25"/>
      <c r="F42" s="13"/>
      <c r="G42" s="13"/>
      <c r="H42" s="25"/>
      <c r="I42" s="24"/>
      <c r="J42" s="28"/>
      <c r="K42" s="3"/>
      <c r="L42" s="5"/>
    </row>
    <row r="43" spans="2:12" ht="12.75" customHeight="1">
      <c r="B43" s="26"/>
      <c r="C43" s="3"/>
      <c r="D43" s="3"/>
      <c r="E43" s="3"/>
      <c r="F43" s="13"/>
      <c r="G43" s="13"/>
      <c r="H43" s="3"/>
      <c r="I43" s="24"/>
      <c r="J43" s="28"/>
      <c r="K43" s="3"/>
      <c r="L43" s="5"/>
    </row>
    <row r="44" spans="2:12" ht="12.75" customHeight="1">
      <c r="B44" s="26"/>
      <c r="C44" s="3"/>
      <c r="D44" s="25"/>
      <c r="E44" s="25"/>
      <c r="F44" s="13"/>
      <c r="G44" s="13"/>
      <c r="H44" s="25"/>
      <c r="I44" s="24"/>
      <c r="J44" s="28"/>
      <c r="K44" s="3"/>
      <c r="L44" s="5"/>
    </row>
    <row r="45" spans="2:12" ht="12.75" customHeight="1">
      <c r="B45" s="26"/>
      <c r="C45" s="3"/>
      <c r="D45" s="3"/>
      <c r="E45" s="3"/>
      <c r="F45" s="13"/>
      <c r="G45" s="13"/>
      <c r="H45" s="3"/>
      <c r="I45" s="24"/>
      <c r="J45" s="28"/>
      <c r="K45" s="3"/>
      <c r="L45" s="5"/>
    </row>
    <row r="46" spans="2:18" s="13" customFormat="1" ht="12.75" customHeight="1">
      <c r="B46" s="26"/>
      <c r="C46" s="3"/>
      <c r="D46" s="25"/>
      <c r="E46" s="25"/>
      <c r="H46" s="25"/>
      <c r="I46" s="24"/>
      <c r="J46" s="28"/>
      <c r="K46" s="3"/>
      <c r="M46" s="39"/>
      <c r="N46" s="40"/>
      <c r="O46" s="53"/>
      <c r="P46" s="50"/>
      <c r="Q46" s="46"/>
      <c r="R46" s="46"/>
    </row>
    <row r="47" spans="2:18" s="13" customFormat="1" ht="12.75" customHeight="1">
      <c r="B47" s="26"/>
      <c r="C47" s="3"/>
      <c r="D47" s="3"/>
      <c r="E47" s="3"/>
      <c r="H47" s="3"/>
      <c r="I47" s="24"/>
      <c r="J47" s="28"/>
      <c r="K47" s="3"/>
      <c r="M47" s="39"/>
      <c r="N47" s="40"/>
      <c r="O47" s="53"/>
      <c r="P47" s="50"/>
      <c r="Q47" s="46"/>
      <c r="R47" s="46"/>
    </row>
    <row r="48" spans="2:18" s="13" customFormat="1" ht="12.75" customHeight="1">
      <c r="B48" s="26"/>
      <c r="C48" s="3"/>
      <c r="D48" s="3"/>
      <c r="E48" s="3"/>
      <c r="H48" s="3"/>
      <c r="I48" s="24"/>
      <c r="J48" s="28"/>
      <c r="K48" s="3"/>
      <c r="M48" s="39"/>
      <c r="N48" s="40"/>
      <c r="O48" s="53"/>
      <c r="P48" s="50"/>
      <c r="Q48" s="46"/>
      <c r="R48" s="46"/>
    </row>
  </sheetData>
  <sheetProtection selectLockedCells="1"/>
  <mergeCells count="10">
    <mergeCell ref="B8:C8"/>
    <mergeCell ref="H8:I8"/>
    <mergeCell ref="B41:C41"/>
    <mergeCell ref="B7:C7"/>
    <mergeCell ref="C4:C5"/>
    <mergeCell ref="B1:K1"/>
    <mergeCell ref="H5:K5"/>
    <mergeCell ref="B6:C6"/>
    <mergeCell ref="H3:K3"/>
    <mergeCell ref="H4:K4"/>
  </mergeCells>
  <dataValidations count="1">
    <dataValidation type="list" allowBlank="1" showInputMessage="1" showErrorMessage="1" sqref="K10:K40">
      <formula1>$M$3:$M$5</formula1>
    </dataValidation>
  </dataValidations>
  <printOptions horizontalCentered="1"/>
  <pageMargins left="0" right="0" top="0" bottom="0" header="0" footer="0"/>
  <pageSetup horizontalDpi="600" verticalDpi="600" orientation="landscape" r:id="rId1"/>
  <headerFooter alignWithMargins="0">
    <oddHeader>&amp;RDate Verified &amp;D</oddHeader>
    <oddFooter>&amp;C&amp;"Verdana,Bold"&amp;12DO NOT PURGE&amp;R&amp;P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nshoop</dc:creator>
  <cp:keywords/>
  <dc:description/>
  <cp:lastModifiedBy>pamandrews</cp:lastModifiedBy>
  <cp:lastPrinted>2012-07-02T18:16:03Z</cp:lastPrinted>
  <dcterms:created xsi:type="dcterms:W3CDTF">2011-02-18T20:57:14Z</dcterms:created>
  <dcterms:modified xsi:type="dcterms:W3CDTF">2019-09-16T19:05:32Z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200.000000000000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display_urn">
    <vt:lpwstr>System Account</vt:lpwstr>
  </property>
</Properties>
</file>