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55" yWindow="2295" windowWidth="15195" windowHeight="11505"/>
  </bookViews>
  <sheets>
    <sheet name="INSTRUCTIONS" sheetId="5" r:id="rId1"/>
    <sheet name="EXCLUDED SERVICE" sheetId="4" r:id="rId2"/>
    <sheet name="WORKSHEET" sheetId="1" r:id="rId3"/>
  </sheets>
  <definedNames>
    <definedName name="_xlnm.Print_Area" localSheetId="1">'EXCLUDED SERVICE'!$B$1:$Q$36</definedName>
    <definedName name="_xlnm.Print_Area" localSheetId="0">INSTRUCTIONS!$A$1:$O$21</definedName>
    <definedName name="_xlnm.Print_Area" localSheetId="2">WORKSHEET!$A$1:$J$100</definedName>
    <definedName name="_xlnm.Print_Titles" localSheetId="2">WORKSHEET!$10:$11</definedName>
  </definedNames>
  <calcPr calcId="145621" fullCalcOnLoad="1"/>
</workbook>
</file>

<file path=xl/calcChain.xml><?xml version="1.0" encoding="utf-8"?>
<calcChain xmlns="http://schemas.openxmlformats.org/spreadsheetml/2006/main">
  <c r="J8" i="1" l="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N100" i="1"/>
  <c r="C100" i="1"/>
  <c r="N99" i="1"/>
  <c r="C99" i="1"/>
  <c r="N98" i="1"/>
  <c r="C98" i="1"/>
  <c r="N97" i="1"/>
  <c r="C97" i="1"/>
  <c r="N96" i="1"/>
  <c r="C96" i="1"/>
  <c r="N95" i="1"/>
  <c r="C95" i="1"/>
  <c r="N94" i="1"/>
  <c r="C94" i="1"/>
  <c r="N93" i="1"/>
  <c r="C93" i="1"/>
  <c r="N92" i="1"/>
  <c r="C92" i="1"/>
  <c r="N91" i="1"/>
  <c r="C91" i="1"/>
  <c r="N90" i="1"/>
  <c r="C90" i="1"/>
  <c r="N89" i="1"/>
  <c r="C89" i="1"/>
  <c r="N88" i="1"/>
  <c r="C88" i="1"/>
  <c r="N87" i="1"/>
  <c r="C87" i="1"/>
  <c r="N86" i="1"/>
  <c r="C86" i="1"/>
  <c r="N85" i="1"/>
  <c r="C85" i="1"/>
  <c r="N84" i="1"/>
  <c r="C84" i="1"/>
  <c r="N83" i="1"/>
  <c r="C83" i="1"/>
  <c r="N82" i="1"/>
  <c r="C82" i="1"/>
  <c r="N81" i="1"/>
  <c r="C81" i="1"/>
  <c r="N80" i="1"/>
  <c r="C80" i="1"/>
  <c r="N79" i="1"/>
  <c r="C79" i="1"/>
  <c r="N78" i="1"/>
  <c r="C78" i="1"/>
  <c r="N77" i="1"/>
  <c r="C77" i="1"/>
  <c r="N76" i="1"/>
  <c r="C76" i="1"/>
  <c r="N75" i="1"/>
  <c r="C75" i="1"/>
  <c r="N74" i="1"/>
  <c r="C74" i="1"/>
  <c r="N73" i="1"/>
  <c r="C73" i="1"/>
  <c r="N72" i="1"/>
  <c r="C72" i="1"/>
  <c r="N71" i="1"/>
  <c r="C71" i="1"/>
  <c r="N70" i="1"/>
  <c r="C70" i="1"/>
  <c r="C12" i="1"/>
  <c r="N12" i="1"/>
  <c r="C13" i="1"/>
  <c r="N13" i="1"/>
  <c r="C14" i="1"/>
  <c r="N14" i="1"/>
  <c r="C15" i="1"/>
  <c r="N15" i="1"/>
  <c r="C16" i="1"/>
  <c r="N16" i="1"/>
  <c r="C17" i="1"/>
  <c r="N17" i="1"/>
  <c r="C18" i="1"/>
  <c r="N18" i="1"/>
  <c r="C19" i="1"/>
  <c r="N19" i="1"/>
  <c r="C20" i="1"/>
  <c r="N20" i="1"/>
  <c r="C21" i="1"/>
  <c r="N21" i="1"/>
  <c r="C22" i="1"/>
  <c r="N22" i="1"/>
  <c r="C23" i="1"/>
  <c r="N23" i="1"/>
  <c r="C24" i="1"/>
  <c r="N24" i="1"/>
  <c r="C25" i="1"/>
  <c r="N25" i="1"/>
  <c r="C26" i="1"/>
  <c r="N26" i="1"/>
  <c r="C27" i="1"/>
  <c r="N27" i="1"/>
  <c r="C28" i="1"/>
  <c r="N28" i="1"/>
  <c r="C29" i="1"/>
  <c r="N29" i="1"/>
  <c r="C30" i="1"/>
  <c r="N30" i="1"/>
  <c r="C31" i="1"/>
  <c r="N31" i="1"/>
  <c r="C32" i="1"/>
  <c r="N32" i="1"/>
  <c r="C33" i="1"/>
  <c r="N33" i="1"/>
  <c r="C34" i="1"/>
  <c r="N34" i="1"/>
  <c r="C35" i="1"/>
  <c r="N35" i="1"/>
  <c r="C36" i="1"/>
  <c r="N36" i="1"/>
  <c r="C37" i="1"/>
  <c r="N37" i="1"/>
  <c r="C38" i="1"/>
  <c r="N38" i="1"/>
  <c r="C39" i="1"/>
  <c r="N39" i="1"/>
  <c r="C40" i="1"/>
  <c r="N40" i="1"/>
  <c r="C41" i="1"/>
  <c r="N41" i="1"/>
  <c r="C42" i="1"/>
  <c r="N42" i="1"/>
  <c r="C43" i="1"/>
  <c r="N43" i="1"/>
  <c r="C44" i="1"/>
  <c r="N44" i="1"/>
  <c r="C45" i="1"/>
  <c r="N45" i="1"/>
  <c r="C46" i="1"/>
  <c r="N46" i="1"/>
  <c r="C47" i="1"/>
  <c r="N47" i="1"/>
  <c r="C48" i="1"/>
  <c r="N48" i="1"/>
  <c r="C49" i="1"/>
  <c r="N49" i="1"/>
  <c r="C50" i="1"/>
  <c r="N50" i="1"/>
  <c r="C51" i="1"/>
  <c r="N51" i="1"/>
  <c r="C52" i="1"/>
  <c r="N52" i="1"/>
  <c r="C53" i="1"/>
  <c r="N53" i="1"/>
  <c r="C54" i="1"/>
  <c r="N54" i="1"/>
  <c r="C55" i="1"/>
  <c r="N55" i="1"/>
  <c r="C56" i="1"/>
  <c r="N56" i="1"/>
  <c r="C57" i="1"/>
  <c r="N57" i="1"/>
  <c r="C58" i="1"/>
  <c r="N58" i="1"/>
  <c r="C59" i="1"/>
  <c r="N59" i="1"/>
  <c r="C60" i="1"/>
  <c r="N60" i="1"/>
  <c r="C61" i="1"/>
  <c r="N61" i="1"/>
  <c r="C62" i="1"/>
  <c r="N62" i="1"/>
  <c r="C63" i="1"/>
  <c r="N63" i="1"/>
  <c r="C64" i="1"/>
  <c r="N64" i="1"/>
  <c r="C65" i="1"/>
  <c r="N65" i="1"/>
  <c r="C66" i="1"/>
  <c r="N66" i="1"/>
  <c r="C67" i="1"/>
  <c r="N67" i="1"/>
  <c r="C68" i="1"/>
  <c r="N68" i="1"/>
  <c r="C69" i="1"/>
  <c r="N69" i="1"/>
  <c r="A6" i="1"/>
  <c r="M6" i="1" s="1"/>
  <c r="M5" i="1" l="1"/>
  <c r="M7" i="1" s="1"/>
  <c r="A7" i="1"/>
  <c r="A8" i="1" s="1"/>
  <c r="D6" i="1"/>
  <c r="D7" i="1"/>
  <c r="D8" i="1" l="1"/>
</calcChain>
</file>

<file path=xl/sharedStrings.xml><?xml version="1.0" encoding="utf-8"?>
<sst xmlns="http://schemas.openxmlformats.org/spreadsheetml/2006/main" count="132" uniqueCount="96">
  <si>
    <t>Order #</t>
  </si>
  <si>
    <t>Start Date</t>
  </si>
  <si>
    <t>End Date</t>
  </si>
  <si>
    <t>Purpose</t>
  </si>
  <si>
    <t>Active</t>
  </si>
  <si>
    <t>Inactive</t>
  </si>
  <si>
    <t xml:space="preserve">EMPLOYEE NAME:  </t>
  </si>
  <si>
    <t xml:space="preserve">PERSONNEL NUMBER:  </t>
  </si>
  <si>
    <t>Date</t>
  </si>
  <si>
    <t>Duration</t>
  </si>
  <si>
    <t>Code</t>
  </si>
  <si>
    <t>Duty</t>
  </si>
  <si>
    <t>Statutory</t>
  </si>
  <si>
    <t xml:space="preserve"> Authority</t>
  </si>
  <si>
    <t>Type</t>
  </si>
  <si>
    <t>Order</t>
  </si>
  <si>
    <t>Years</t>
  </si>
  <si>
    <t>Days</t>
  </si>
  <si>
    <t>Unable to obtain release</t>
  </si>
  <si>
    <t>Complete initial period of obligated service</t>
  </si>
  <si>
    <t>Complete necessary professional training</t>
  </si>
  <si>
    <t>Involuntarily retained due to war</t>
  </si>
  <si>
    <t>Volunteered due to war</t>
  </si>
  <si>
    <t>Other</t>
  </si>
  <si>
    <t>Routine training periods</t>
  </si>
  <si>
    <t>ESTIMATED DATE FOR 5 YEAR MAXIMUM UNPAID</t>
  </si>
  <si>
    <t>Delay in return to work</t>
  </si>
  <si>
    <t>Medical retention</t>
  </si>
  <si>
    <t>5 YEAR MAXIMUM UNPAID MILITARY LEAVE CALCULATION</t>
  </si>
  <si>
    <t>End Date of Current Orders:</t>
  </si>
  <si>
    <t>Estimated Date of Expiration:</t>
  </si>
  <si>
    <t>Support of critical mission or requirement</t>
  </si>
  <si>
    <t>Total Days</t>
  </si>
  <si>
    <t>Remaining Unpaid</t>
  </si>
  <si>
    <t>Total Unpaid</t>
  </si>
  <si>
    <t>1.</t>
  </si>
  <si>
    <t>●</t>
  </si>
  <si>
    <t>IPPS Time and Attendance History Screens</t>
  </si>
  <si>
    <t>IPPS Employment History Screens</t>
  </si>
  <si>
    <t>SAP PA51/PA20:  IT2001</t>
  </si>
  <si>
    <t>(http://oaiss.state.pa.us/tahistory/Login.asp):</t>
  </si>
  <si>
    <t>(http://oaiss.state.pa.us/ethistory/Login.asp):</t>
  </si>
  <si>
    <t>PET116</t>
  </si>
  <si>
    <t>PTA114</t>
  </si>
  <si>
    <t>2.</t>
  </si>
  <si>
    <t>Service that is required beyond five years to complete an initial period of obligated service. Some military specialties require an individual to serve more than five years because of the amount of time or expense involved in training. If the employee works in one of those specialties, he or she has reemployment rights when the initial period of obligated service is completed;</t>
  </si>
  <si>
    <t>If the employee was unable to obtain orders releasing him or her from service in the uniformed services before the expiration of the five-year period, and the inability was not the employee's fault;</t>
  </si>
  <si>
    <t>Service performed in a uniformed service if the employee was ordered to or retained on active duty (other than for training) under any provision of law because of a war or national emergency declared by the President or the Congress, as determined by the Secretary concerned;</t>
  </si>
  <si>
    <t>Service performed in a uniformed service if he or she was ordered to or retained on active duty under:</t>
  </si>
  <si>
    <t>Service performed in a uniformed service if the employee was ordered to active duty (other than for training) in support of an operational mission for which personnel have been ordered to active duty under 10 U.S.C. 12304, as determined by a proper military authority;</t>
  </si>
  <si>
    <t>Service performed in a uniformed service if the employee was ordered to active duty in support of a critical mission or requirement of the uniformed services as determined by the Secretary concerned; and,</t>
  </si>
  <si>
    <t>Service performed as a member of the National Guard if the employee was called to respond to an invasion, danger of invasion, rebellion, danger of rebellion, insurrection, or the inability of the President with regular forces to execute the laws of the United States.</t>
  </si>
  <si>
    <t>Service performed to fulfill periodic National Guard and Reserve training requirements as prescribed by 10 U.S.C. 10147 and 32 U.S.C. 502(a) and 503; and,</t>
  </si>
  <si>
    <t>Service performed to fulfill additional training requirements determined and certified by a proper military authority as necessary for the employee's professional development, or to complete skill training or retraining;</t>
  </si>
  <si>
    <t>10 U.S.C. 688 (involuntary active duty by a military retiree);</t>
  </si>
  <si>
    <t>10 U.S.C. 12301(a) (involuntary active duty in wartime);</t>
  </si>
  <si>
    <t>10 U.S.C. 12301(g) (retention on active duty while in captive status);</t>
  </si>
  <si>
    <t>10 U.S.C. 12302 (involuntary active duty during a national emergency for up to 24 months);</t>
  </si>
  <si>
    <t>10 U.S.C. 12304 (involuntary active duty for an operational mission for up to 270 days);</t>
  </si>
  <si>
    <t>10 U.S.C. 12305 (involuntary retention on active duty of a critical person during time of crisis or other specific conditions);</t>
  </si>
  <si>
    <t>14 U.S.C. 331 (involuntary active duty by retired Coast Guard officer);</t>
  </si>
  <si>
    <t>14 U.S.C. 332 (voluntary active duty by retired Coast Guard officer);</t>
  </si>
  <si>
    <t>14 U.S.C. 359 (involuntary active duty by retired Coast Guard enlisted member);</t>
  </si>
  <si>
    <t>14 U.S.C. 360 (voluntary active duty by retired Coast Guard enlisted member);</t>
  </si>
  <si>
    <t>14 U.S.C. 367 (involuntary retention of Coast Guard enlisted member on active duty); and</t>
  </si>
  <si>
    <t>14 U.S.C. 712 (involuntary active duty by Coast Guard Reserve member for natural or man-made disasters).</t>
  </si>
  <si>
    <t>Service performed to mitigate economic harm where the employee's employer is in violation of its employment or reemployment obligations to him or her.</t>
  </si>
  <si>
    <t>Excluded Service from 5-Year Entitlement</t>
  </si>
  <si>
    <t>The Uniformed Services Employment and Reemployment Rights Act (USERRA) protects service members' reemployment rights when returning from a period of service in the uniformed services, including those called up from the reserves or National Guard, and prohibits employer discrimination based on military service or obligation. The U.S. Department of Labor’s (DOL) Veterans’ Employment and Training Service (VETS) administers USERRA. USERRA reemployment rights apply if the cumulative length of service that causes a person’s absences from a position does not exceed five years. Most types of service will be counted in the computation of the five-year period.</t>
  </si>
  <si>
    <t>3.</t>
  </si>
  <si>
    <t>4.</t>
  </si>
  <si>
    <t>5.</t>
  </si>
  <si>
    <t>6.</t>
  </si>
  <si>
    <t>7.</t>
  </si>
  <si>
    <t>8.</t>
  </si>
  <si>
    <t>The following are exceptions to the five-year limit on service in the uniformed services:</t>
  </si>
  <si>
    <t xml:space="preserve">Record the following information on the spreadsheet for the unpaid absences listed. In the case where there are multiple orders which cover the long-term absence, you will need to split the absence to show when the new orders begin. </t>
  </si>
  <si>
    <t>Date of Order</t>
  </si>
  <si>
    <t>Enter all dates gathered in #1 in chronological order from oldest to newest date on the spreadsheet in the Start and End Date cells.</t>
  </si>
  <si>
    <t>Review the Purpose and Statutory Authorization for the military absence and make a determination if the orders are exempt from the 5-year entitlement. If exempt, select Yes in the Excluded 5-Year cell, then select the reason for the exemption in the USERRA Exception cell.</t>
  </si>
  <si>
    <t>Instructions for Using 5-year Maximum Unpaid Military Leave Calculation Spreadsheet</t>
  </si>
  <si>
    <t>Gather all MO and MW absences from IPPS and SAP for the period from 1993 to present.</t>
  </si>
  <si>
    <t xml:space="preserve">Statutory Authorization - generally, all orders will list the Title; however, memos will not include this information. For all active duty orders, official orders are produced. </t>
  </si>
  <si>
    <t>Type of Duty - select active or inactive from the drop down</t>
  </si>
  <si>
    <t>Order Number - if the supporting documentation is in the form of a memo, list memo</t>
  </si>
  <si>
    <t>Duty Code - i.e., IDT (inactive duty), ADT (active duty training), AGR (active guard reserve), MUTA (aka weekend drill), ADSW (active duty special work)</t>
  </si>
  <si>
    <t>Purpose - this is the reason for the duty, i.e., annual training, Operation Iraqi Freedom, weekend drill, etc…</t>
  </si>
  <si>
    <t>Training Requirements</t>
  </si>
  <si>
    <t>Other Reasons</t>
  </si>
  <si>
    <t>Bureau of Employee Benefits and Services</t>
  </si>
  <si>
    <t xml:space="preserve">Review the Total Unpaid and Remaining Unpaid sections at the top of the spreadsheet. If the employee is expected to exhaust the five year entitlement under the current orders, list the end date of the current orders in the End Date of Current Orders cell. The spreadsheet will automatically calculate when the employee must return to work. If you identify an employee in this situation, please notify  </t>
  </si>
  <si>
    <t>ra-benhelp@pa.gov</t>
  </si>
  <si>
    <t>of your findings to ensure accurate  calculation and complicance with USERRA.</t>
  </si>
  <si>
    <t>USERRA 5-Year Exclusion</t>
  </si>
  <si>
    <t>Revised July 2, 2012</t>
  </si>
  <si>
    <t>July 2,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</si>
</sst>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7" formatCode="mm/dd/yyyy"/>
    <numFmt numFmtId="169" formatCode="m/d/yyyy;@"/>
  </numFmts>
  <fonts count="17" x14ac:knownFonts="1">
    <font>
      <sz val="10"/>
      <name val="Arial"/>
    </font>
    <font>
      <u/>
      <sz val="10"/>
      <color indexed="12"/>
      <name val="Arial"/>
      <family val="2"/>
    </font>
    <font>
      <sz val="10"/>
      <name val="Arial"/>
      <family val="2"/>
    </font>
    <font>
      <sz val="10"/>
      <name val="Verdana"/>
      <family val="2"/>
    </font>
    <font>
      <u/>
      <sz val="10"/>
      <color indexed="12"/>
      <name val="Verdana"/>
      <family val="2"/>
    </font>
    <font>
      <b/>
      <sz val="12"/>
      <name val="Verdana"/>
      <family val="2"/>
    </font>
    <font>
      <b/>
      <sz val="12"/>
      <color indexed="8"/>
      <name val="Verdana"/>
      <family val="2"/>
    </font>
    <font>
      <sz val="10"/>
      <color indexed="8"/>
      <name val="Verdana"/>
      <family val="2"/>
    </font>
    <font>
      <sz val="10"/>
      <color indexed="8"/>
      <name val="Arial"/>
      <family val="2"/>
    </font>
    <font>
      <b/>
      <sz val="11"/>
      <color indexed="8"/>
      <name val="Verdana"/>
      <family val="2"/>
    </font>
    <font>
      <b/>
      <sz val="8"/>
      <color indexed="8"/>
      <name val="Verdana"/>
      <family val="2"/>
    </font>
    <font>
      <b/>
      <sz val="10"/>
      <name val="Verdana"/>
      <family val="2"/>
    </font>
    <font>
      <b/>
      <sz val="10"/>
      <color indexed="10"/>
      <name val="Verdana"/>
      <family val="2"/>
    </font>
    <font>
      <b/>
      <sz val="10"/>
      <color indexed="18"/>
      <name val="Verdana"/>
      <family val="2"/>
    </font>
    <font>
      <sz val="10"/>
      <color indexed="9"/>
      <name val="Verdana"/>
      <family val="2"/>
    </font>
    <font>
      <u/>
      <sz val="10"/>
      <color rgb="FF0000FF"/>
      <name val="Verdana"/>
      <family val="2"/>
    </font>
    <font>
      <sz val="10"/>
      <color rgb="FF0000FF"/>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25">
    <xf numFmtId="0" fontId="0" fillId="0" borderId="0" xfId="0"/>
    <xf numFmtId="0" fontId="7" fillId="0" borderId="0" xfId="0" applyNumberFormat="1" applyFont="1" applyAlignment="1">
      <alignment horizontal="left" vertical="top"/>
    </xf>
    <xf numFmtId="49" fontId="7" fillId="0" borderId="0" xfId="0" applyNumberFormat="1" applyFont="1" applyAlignment="1">
      <alignment horizontal="left" vertical="top"/>
    </xf>
    <xf numFmtId="49" fontId="8" fillId="0" borderId="0" xfId="0" applyNumberFormat="1" applyFont="1" applyAlignment="1">
      <alignment horizontal="right" vertical="top"/>
    </xf>
    <xf numFmtId="0" fontId="7" fillId="0" borderId="0" xfId="0" applyNumberFormat="1" applyFont="1" applyAlignment="1">
      <alignment horizontal="right" vertical="top"/>
    </xf>
    <xf numFmtId="49" fontId="7" fillId="0" borderId="0" xfId="0" applyNumberFormat="1" applyFont="1" applyAlignment="1">
      <alignment horizontal="right" vertical="top"/>
    </xf>
    <xf numFmtId="49" fontId="3" fillId="0" borderId="0" xfId="0" applyNumberFormat="1" applyFont="1" applyAlignment="1">
      <alignment horizontal="left" vertical="top"/>
    </xf>
    <xf numFmtId="0" fontId="3" fillId="0" borderId="0" xfId="0" applyNumberFormat="1" applyFont="1" applyAlignment="1">
      <alignment vertical="top"/>
    </xf>
    <xf numFmtId="49" fontId="10" fillId="0" borderId="0" xfId="0" applyNumberFormat="1" applyFont="1" applyAlignment="1">
      <alignment horizontal="left" vertical="top"/>
    </xf>
    <xf numFmtId="49" fontId="10" fillId="0" borderId="0" xfId="0" applyNumberFormat="1" applyFont="1" applyAlignment="1">
      <alignment horizontal="right" vertical="top"/>
    </xf>
    <xf numFmtId="49" fontId="6" fillId="0" borderId="1" xfId="0" applyNumberFormat="1" applyFont="1" applyBorder="1" applyAlignment="1">
      <alignment horizontal="left" vertical="top"/>
    </xf>
    <xf numFmtId="0" fontId="7" fillId="0" borderId="1" xfId="0" applyNumberFormat="1" applyFont="1" applyBorder="1" applyAlignment="1">
      <alignment horizontal="left" vertical="top"/>
    </xf>
    <xf numFmtId="49" fontId="9" fillId="0" borderId="1" xfId="0" applyNumberFormat="1" applyFont="1" applyBorder="1" applyAlignment="1">
      <alignment horizontal="left" vertical="top"/>
    </xf>
    <xf numFmtId="0" fontId="0" fillId="0" borderId="0" xfId="0" applyAlignment="1">
      <alignment horizontal="left" vertical="top"/>
    </xf>
    <xf numFmtId="0" fontId="4" fillId="0" borderId="0" xfId="1" applyNumberFormat="1" applyFont="1" applyAlignment="1" applyProtection="1">
      <alignment vertical="top"/>
    </xf>
    <xf numFmtId="0" fontId="11" fillId="0" borderId="0" xfId="0" applyFont="1" applyProtection="1"/>
    <xf numFmtId="1" fontId="11" fillId="0" borderId="0" xfId="0" applyNumberFormat="1" applyFont="1" applyProtection="1"/>
    <xf numFmtId="49" fontId="3" fillId="0" borderId="0" xfId="2" applyNumberFormat="1" applyFont="1" applyFill="1" applyBorder="1" applyAlignment="1" applyProtection="1">
      <alignment horizontal="left"/>
    </xf>
    <xf numFmtId="0" fontId="3" fillId="0" borderId="0" xfId="0" applyFont="1" applyProtection="1"/>
    <xf numFmtId="1" fontId="3" fillId="0" borderId="0" xfId="0" applyNumberFormat="1" applyFont="1" applyProtection="1"/>
    <xf numFmtId="0" fontId="3" fillId="0" borderId="0" xfId="0" applyFont="1" applyAlignment="1" applyProtection="1"/>
    <xf numFmtId="14" fontId="7" fillId="0" borderId="0" xfId="0" applyNumberFormat="1" applyFont="1" applyFill="1" applyBorder="1" applyAlignment="1" applyProtection="1">
      <alignment horizontal="left"/>
    </xf>
    <xf numFmtId="0" fontId="3" fillId="0" borderId="0" xfId="0" applyFont="1" applyFill="1" applyBorder="1" applyAlignment="1" applyProtection="1"/>
    <xf numFmtId="169" fontId="11" fillId="0" borderId="0" xfId="0" applyNumberFormat="1" applyFont="1" applyBorder="1" applyAlignment="1" applyProtection="1">
      <alignment horizontal="center"/>
    </xf>
    <xf numFmtId="3" fontId="11" fillId="0" borderId="0" xfId="0" applyNumberFormat="1" applyFont="1" applyBorder="1" applyAlignment="1" applyProtection="1">
      <alignment horizontal="center"/>
    </xf>
    <xf numFmtId="49" fontId="11" fillId="0" borderId="0" xfId="0" applyNumberFormat="1" applyFont="1" applyBorder="1" applyAlignment="1" applyProtection="1">
      <alignment horizontal="left"/>
    </xf>
    <xf numFmtId="0" fontId="11" fillId="0" borderId="0" xfId="0" applyFont="1" applyFill="1" applyBorder="1" applyAlignment="1" applyProtection="1">
      <alignment horizontal="right"/>
    </xf>
    <xf numFmtId="1" fontId="12" fillId="0" borderId="0" xfId="0" applyNumberFormat="1" applyFont="1" applyBorder="1" applyAlignment="1" applyProtection="1">
      <alignment horizontal="right"/>
    </xf>
    <xf numFmtId="0" fontId="11" fillId="0" borderId="0" xfId="0" applyFont="1" applyBorder="1" applyAlignment="1" applyProtection="1">
      <alignment horizontal="left"/>
    </xf>
    <xf numFmtId="1" fontId="13" fillId="0" borderId="0" xfId="0" applyNumberFormat="1" applyFont="1" applyBorder="1" applyAlignment="1" applyProtection="1">
      <alignment horizontal="right"/>
    </xf>
    <xf numFmtId="169"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center"/>
    </xf>
    <xf numFmtId="0" fontId="3" fillId="0" borderId="0" xfId="0" applyFont="1" applyBorder="1" applyAlignment="1" applyProtection="1">
      <alignment horizontal="center"/>
    </xf>
    <xf numFmtId="0" fontId="11" fillId="0" borderId="0" xfId="0" applyFont="1" applyBorder="1" applyAlignment="1" applyProtection="1">
      <alignment horizontal="right"/>
    </xf>
    <xf numFmtId="14" fontId="3" fillId="2" borderId="0" xfId="0" applyNumberFormat="1" applyFont="1" applyFill="1" applyBorder="1" applyAlignment="1" applyProtection="1">
      <alignment horizontal="center"/>
      <protection locked="0"/>
    </xf>
    <xf numFmtId="49" fontId="11" fillId="2" borderId="2" xfId="0" applyNumberFormat="1" applyFont="1" applyFill="1" applyBorder="1" applyAlignment="1" applyProtection="1">
      <alignment horizontal="center"/>
    </xf>
    <xf numFmtId="14" fontId="11" fillId="2" borderId="2" xfId="0" applyNumberFormat="1" applyFont="1" applyFill="1" applyBorder="1" applyAlignment="1" applyProtection="1">
      <alignment horizontal="center"/>
    </xf>
    <xf numFmtId="0" fontId="11" fillId="2" borderId="2" xfId="0" applyFont="1" applyFill="1" applyBorder="1" applyAlignment="1" applyProtection="1">
      <alignment horizontal="center"/>
    </xf>
    <xf numFmtId="14" fontId="3" fillId="0" borderId="3" xfId="0" applyNumberFormat="1" applyFont="1" applyBorder="1" applyAlignment="1" applyProtection="1">
      <alignment wrapText="1"/>
      <protection locked="0"/>
    </xf>
    <xf numFmtId="0" fontId="3" fillId="0" borderId="0" xfId="0" applyFont="1" applyAlignment="1" applyProtection="1">
      <alignment wrapText="1"/>
    </xf>
    <xf numFmtId="3" fontId="3" fillId="0" borderId="3" xfId="0" applyNumberFormat="1" applyFont="1" applyBorder="1" applyAlignment="1" applyProtection="1">
      <alignment horizontal="center"/>
    </xf>
    <xf numFmtId="0" fontId="3" fillId="0" borderId="0" xfId="0" applyNumberFormat="1" applyFont="1" applyAlignment="1" applyProtection="1">
      <alignment vertical="top" wrapText="1"/>
    </xf>
    <xf numFmtId="49" fontId="3" fillId="0" borderId="0" xfId="0" applyNumberFormat="1" applyFont="1" applyAlignment="1" applyProtection="1">
      <alignment horizontal="left" vertical="top"/>
    </xf>
    <xf numFmtId="0" fontId="3" fillId="0" borderId="0" xfId="0" applyNumberFormat="1" applyFont="1" applyAlignment="1" applyProtection="1">
      <alignment vertical="top"/>
    </xf>
    <xf numFmtId="49" fontId="5" fillId="0" borderId="1" xfId="0" applyNumberFormat="1" applyFont="1" applyBorder="1" applyAlignment="1" applyProtection="1">
      <alignment horizontal="left" vertical="top"/>
    </xf>
    <xf numFmtId="0" fontId="3" fillId="0" borderId="1" xfId="0" applyNumberFormat="1" applyFont="1" applyBorder="1" applyAlignment="1" applyProtection="1">
      <alignment vertical="top"/>
    </xf>
    <xf numFmtId="0" fontId="3" fillId="0" borderId="0" xfId="0" applyNumberFormat="1" applyFont="1" applyAlignment="1" applyProtection="1">
      <alignment horizontal="right" vertical="top"/>
    </xf>
    <xf numFmtId="0" fontId="0" fillId="0" borderId="0" xfId="0" applyNumberFormat="1" applyAlignment="1" applyProtection="1">
      <alignment vertical="top"/>
    </xf>
    <xf numFmtId="49" fontId="10" fillId="0" borderId="0" xfId="0" applyNumberFormat="1" applyFont="1" applyAlignment="1" applyProtection="1">
      <alignment horizontal="left" vertical="top"/>
    </xf>
    <xf numFmtId="49" fontId="7" fillId="0" borderId="0" xfId="0" applyNumberFormat="1" applyFont="1" applyAlignment="1" applyProtection="1">
      <alignment horizontal="left" vertical="top"/>
    </xf>
    <xf numFmtId="49" fontId="10" fillId="0" borderId="0" xfId="0" applyNumberFormat="1" applyFont="1" applyAlignment="1" applyProtection="1">
      <alignment horizontal="right" vertical="top"/>
    </xf>
    <xf numFmtId="0" fontId="3" fillId="0" borderId="0" xfId="0" applyNumberFormat="1" applyFont="1" applyAlignment="1" applyProtection="1">
      <alignment vertical="top"/>
      <protection locked="0"/>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center" wrapText="1"/>
    </xf>
    <xf numFmtId="49" fontId="11" fillId="2" borderId="4" xfId="0" applyNumberFormat="1" applyFont="1" applyFill="1" applyBorder="1" applyAlignment="1" applyProtection="1">
      <alignment horizontal="center" wrapText="1"/>
    </xf>
    <xf numFmtId="14" fontId="11" fillId="2" borderId="4" xfId="0" applyNumberFormat="1" applyFont="1" applyFill="1" applyBorder="1" applyAlignment="1" applyProtection="1">
      <alignment horizontal="center" wrapText="1"/>
    </xf>
    <xf numFmtId="0" fontId="11" fillId="2" borderId="4" xfId="0" applyFont="1" applyFill="1" applyBorder="1" applyAlignment="1" applyProtection="1">
      <alignment horizontal="center" wrapText="1"/>
    </xf>
    <xf numFmtId="0" fontId="11" fillId="2" borderId="5" xfId="0" applyFont="1" applyFill="1" applyBorder="1" applyAlignment="1" applyProtection="1">
      <alignment horizontal="center" wrapText="1"/>
    </xf>
    <xf numFmtId="0" fontId="11" fillId="2" borderId="6" xfId="0" applyFont="1" applyFill="1" applyBorder="1" applyAlignment="1" applyProtection="1">
      <alignment horizontal="center" wrapText="1"/>
    </xf>
    <xf numFmtId="167" fontId="3" fillId="0" borderId="3" xfId="0" applyNumberFormat="1" applyFont="1" applyBorder="1" applyAlignment="1" applyProtection="1">
      <alignment wrapText="1"/>
      <protection locked="0"/>
    </xf>
    <xf numFmtId="49" fontId="3" fillId="0" borderId="3" xfId="0" applyNumberFormat="1" applyFont="1" applyFill="1" applyBorder="1" applyAlignment="1" applyProtection="1">
      <alignment wrapText="1"/>
      <protection locked="0"/>
    </xf>
    <xf numFmtId="1" fontId="3" fillId="0" borderId="3" xfId="0" applyNumberFormat="1" applyFont="1" applyBorder="1" applyAlignment="1" applyProtection="1">
      <alignment wrapText="1"/>
      <protection locked="0"/>
    </xf>
    <xf numFmtId="0" fontId="11" fillId="0" borderId="3" xfId="0" applyFont="1" applyFill="1" applyBorder="1" applyAlignment="1" applyProtection="1">
      <alignment wrapText="1"/>
      <protection locked="0"/>
    </xf>
    <xf numFmtId="49" fontId="11" fillId="0" borderId="3" xfId="0" applyNumberFormat="1" applyFont="1" applyFill="1" applyBorder="1" applyAlignment="1" applyProtection="1">
      <alignment wrapText="1"/>
      <protection locked="0"/>
    </xf>
    <xf numFmtId="169" fontId="3" fillId="0" borderId="3" xfId="0" applyNumberFormat="1" applyFont="1" applyBorder="1" applyAlignment="1" applyProtection="1">
      <alignment wrapText="1"/>
      <protection locked="0"/>
    </xf>
    <xf numFmtId="0" fontId="3" fillId="0" borderId="3" xfId="0" applyFont="1" applyFill="1" applyBorder="1" applyAlignment="1" applyProtection="1">
      <alignment wrapText="1"/>
      <protection locked="0"/>
    </xf>
    <xf numFmtId="169" fontId="11" fillId="0" borderId="3" xfId="0" applyNumberFormat="1" applyFont="1" applyFill="1" applyBorder="1" applyAlignment="1" applyProtection="1">
      <alignment wrapText="1"/>
      <protection locked="0"/>
    </xf>
    <xf numFmtId="0" fontId="3" fillId="0" borderId="3" xfId="0" applyFont="1" applyBorder="1" applyAlignment="1" applyProtection="1">
      <alignment wrapText="1"/>
      <protection locked="0"/>
    </xf>
    <xf numFmtId="49" fontId="3" fillId="0" borderId="0" xfId="0" applyNumberFormat="1" applyFont="1" applyFill="1" applyBorder="1" applyAlignment="1" applyProtection="1">
      <alignment horizontal="center"/>
    </xf>
    <xf numFmtId="49"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1" fontId="12" fillId="0" borderId="0" xfId="0" applyNumberFormat="1" applyFont="1" applyBorder="1" applyAlignment="1" applyProtection="1">
      <alignment horizontal="center"/>
    </xf>
    <xf numFmtId="0" fontId="11" fillId="0" borderId="0" xfId="0" applyFont="1" applyAlignment="1" applyProtection="1">
      <alignment wrapText="1"/>
    </xf>
    <xf numFmtId="0" fontId="3" fillId="0" borderId="0" xfId="0" applyFont="1" applyBorder="1" applyAlignment="1" applyProtection="1">
      <alignment horizontal="center" wrapText="1"/>
    </xf>
    <xf numFmtId="14" fontId="11"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left"/>
    </xf>
    <xf numFmtId="0" fontId="3" fillId="0" borderId="0" xfId="0" applyFont="1" applyFill="1" applyBorder="1" applyAlignment="1" applyProtection="1">
      <alignment horizontal="right"/>
    </xf>
    <xf numFmtId="49" fontId="11" fillId="0"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right"/>
    </xf>
    <xf numFmtId="0" fontId="3" fillId="2" borderId="0"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xf>
    <xf numFmtId="1" fontId="3" fillId="2"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left"/>
    </xf>
    <xf numFmtId="1" fontId="3" fillId="0" borderId="0" xfId="0" applyNumberFormat="1" applyFont="1" applyFill="1" applyBorder="1" applyAlignment="1" applyProtection="1">
      <alignment horizontal="right"/>
    </xf>
    <xf numFmtId="49" fontId="3" fillId="0" borderId="0" xfId="0" applyNumberFormat="1"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left" wrapText="1"/>
    </xf>
    <xf numFmtId="0" fontId="3" fillId="0" borderId="0" xfId="0" applyFont="1" applyBorder="1" applyAlignment="1" applyProtection="1">
      <alignment horizontal="right"/>
    </xf>
    <xf numFmtId="49" fontId="3" fillId="0" borderId="7" xfId="0" applyNumberFormat="1" applyFont="1" applyBorder="1" applyAlignment="1" applyProtection="1">
      <alignment wrapText="1"/>
      <protection locked="0"/>
    </xf>
    <xf numFmtId="14" fontId="3" fillId="0" borderId="7" xfId="0" applyNumberFormat="1" applyFont="1" applyBorder="1" applyAlignment="1" applyProtection="1">
      <alignment wrapText="1"/>
      <protection locked="0"/>
    </xf>
    <xf numFmtId="3" fontId="3" fillId="0" borderId="7" xfId="0" applyNumberFormat="1" applyFont="1" applyBorder="1" applyAlignment="1" applyProtection="1">
      <alignment horizontal="center"/>
    </xf>
    <xf numFmtId="49" fontId="3" fillId="0" borderId="7" xfId="0" applyNumberFormat="1" applyFont="1" applyFill="1" applyBorder="1" applyAlignment="1" applyProtection="1">
      <alignment wrapText="1"/>
      <protection locked="0"/>
    </xf>
    <xf numFmtId="49" fontId="3" fillId="0" borderId="3" xfId="0" applyNumberFormat="1" applyFont="1" applyBorder="1" applyAlignment="1" applyProtection="1">
      <alignment wrapText="1"/>
      <protection locked="0"/>
    </xf>
    <xf numFmtId="0" fontId="3" fillId="0" borderId="0" xfId="0" applyNumberFormat="1" applyFont="1" applyFill="1" applyBorder="1" applyAlignment="1" applyProtection="1">
      <alignment horizontal="right"/>
    </xf>
    <xf numFmtId="0" fontId="0" fillId="0" borderId="0" xfId="0" applyBorder="1" applyAlignment="1" applyProtection="1">
      <alignment horizontal="center"/>
    </xf>
    <xf numFmtId="14" fontId="3" fillId="0" borderId="0" xfId="0" applyNumberFormat="1" applyFont="1" applyFill="1" applyBorder="1" applyAlignment="1" applyProtection="1">
      <alignment horizontal="center"/>
    </xf>
    <xf numFmtId="49" fontId="3" fillId="0" borderId="0" xfId="0" applyNumberFormat="1" applyFont="1" applyBorder="1" applyAlignment="1" applyProtection="1">
      <alignment horizontal="left" wrapText="1"/>
    </xf>
    <xf numFmtId="0" fontId="0" fillId="0" borderId="0" xfId="0" applyBorder="1" applyAlignment="1" applyProtection="1">
      <alignment horizontal="left" wrapText="1"/>
    </xf>
    <xf numFmtId="49" fontId="3" fillId="0" borderId="7" xfId="0" applyNumberFormat="1" applyFont="1" applyFill="1" applyBorder="1" applyAlignment="1" applyProtection="1">
      <alignment shrinkToFit="1"/>
      <protection locked="0"/>
    </xf>
    <xf numFmtId="49" fontId="3" fillId="0" borderId="3" xfId="0" applyNumberFormat="1" applyFont="1" applyFill="1" applyBorder="1" applyAlignment="1" applyProtection="1">
      <alignment shrinkToFit="1"/>
      <protection locked="0"/>
    </xf>
    <xf numFmtId="49" fontId="11" fillId="0" borderId="3" xfId="0" applyNumberFormat="1" applyFont="1" applyFill="1" applyBorder="1" applyAlignment="1" applyProtection="1">
      <alignment shrinkToFit="1"/>
      <protection locked="0"/>
    </xf>
    <xf numFmtId="0" fontId="11" fillId="0" borderId="3" xfId="0" applyFont="1" applyFill="1" applyBorder="1" applyAlignment="1" applyProtection="1">
      <alignment shrinkToFit="1"/>
      <protection locked="0"/>
    </xf>
    <xf numFmtId="169" fontId="3" fillId="0" borderId="3" xfId="0" applyNumberFormat="1" applyFont="1" applyFill="1" applyBorder="1" applyAlignment="1" applyProtection="1">
      <alignment shrinkToFit="1"/>
      <protection locked="0"/>
    </xf>
    <xf numFmtId="0" fontId="3" fillId="0" borderId="3" xfId="0" applyFont="1" applyBorder="1" applyAlignment="1" applyProtection="1">
      <alignment shrinkToFit="1"/>
      <protection locked="0"/>
    </xf>
    <xf numFmtId="1" fontId="14" fillId="0" borderId="3" xfId="0" applyNumberFormat="1" applyFont="1" applyFill="1" applyBorder="1" applyAlignment="1" applyProtection="1">
      <alignment shrinkToFit="1"/>
      <protection locked="0"/>
    </xf>
    <xf numFmtId="0" fontId="15" fillId="0" borderId="0" xfId="1" applyNumberFormat="1" applyFont="1" applyAlignment="1" applyProtection="1">
      <alignment vertical="top"/>
      <protection locked="0"/>
    </xf>
    <xf numFmtId="0" fontId="16" fillId="0" borderId="0" xfId="0" applyFont="1" applyAlignment="1" applyProtection="1">
      <alignment vertical="top"/>
      <protection locked="0"/>
    </xf>
    <xf numFmtId="0" fontId="3" fillId="0" borderId="0" xfId="0" applyNumberFormat="1" applyFont="1" applyAlignment="1" applyProtection="1">
      <alignment vertical="top" wrapText="1"/>
    </xf>
    <xf numFmtId="0" fontId="0" fillId="0" borderId="0" xfId="0" applyAlignment="1" applyProtection="1">
      <alignment vertical="top" wrapText="1"/>
    </xf>
    <xf numFmtId="0" fontId="7" fillId="0" borderId="0" xfId="0" applyNumberFormat="1" applyFont="1" applyAlignment="1">
      <alignment horizontal="left" vertical="top" wrapText="1"/>
    </xf>
    <xf numFmtId="0" fontId="7" fillId="0" borderId="8" xfId="0" applyNumberFormat="1" applyFont="1" applyBorder="1" applyAlignment="1">
      <alignment horizontal="left" vertical="top" wrapText="1"/>
    </xf>
    <xf numFmtId="0" fontId="0" fillId="0" borderId="8" xfId="0" applyBorder="1" applyAlignment="1">
      <alignment horizontal="left" vertical="top" wrapText="1"/>
    </xf>
    <xf numFmtId="49" fontId="11" fillId="0" borderId="0" xfId="0" applyNumberFormat="1" applyFont="1" applyBorder="1" applyAlignment="1" applyProtection="1">
      <alignment horizontal="center" wrapText="1"/>
    </xf>
    <xf numFmtId="0" fontId="0" fillId="0" borderId="0" xfId="0" applyBorder="1" applyAlignment="1">
      <alignment horizontal="center" wrapText="1"/>
    </xf>
    <xf numFmtId="169" fontId="11" fillId="0" borderId="0" xfId="0" applyNumberFormat="1" applyFont="1" applyBorder="1" applyAlignment="1" applyProtection="1">
      <alignment horizontal="center"/>
    </xf>
    <xf numFmtId="0" fontId="0" fillId="0" borderId="0" xfId="0" applyBorder="1" applyAlignment="1">
      <alignment horizontal="center"/>
    </xf>
    <xf numFmtId="0" fontId="11" fillId="2" borderId="9" xfId="0" applyFont="1" applyFill="1" applyBorder="1" applyAlignment="1" applyProtection="1">
      <alignment horizontal="center"/>
    </xf>
    <xf numFmtId="0" fontId="0" fillId="0" borderId="10" xfId="0" applyBorder="1"/>
    <xf numFmtId="0" fontId="11" fillId="2" borderId="2" xfId="0" applyFont="1" applyFill="1" applyBorder="1" applyAlignment="1" applyProtection="1">
      <alignment horizontal="center" wrapText="1"/>
    </xf>
    <xf numFmtId="0" fontId="3" fillId="0" borderId="4" xfId="0" applyFont="1" applyBorder="1" applyAlignment="1" applyProtection="1">
      <alignment wrapText="1"/>
    </xf>
    <xf numFmtId="14" fontId="11" fillId="0" borderId="0" xfId="0" applyNumberFormat="1" applyFont="1" applyBorder="1" applyAlignment="1" applyProtection="1">
      <alignment horizontal="center"/>
    </xf>
    <xf numFmtId="0" fontId="3" fillId="0" borderId="0" xfId="0" applyFont="1" applyBorder="1" applyAlignment="1" applyProtection="1">
      <alignment horizontal="center"/>
    </xf>
    <xf numFmtId="14" fontId="7" fillId="0" borderId="0" xfId="0" applyNumberFormat="1" applyFont="1" applyFill="1" applyBorder="1" applyAlignment="1" applyProtection="1">
      <alignment horizontal="left"/>
    </xf>
    <xf numFmtId="0" fontId="3" fillId="0" borderId="0" xfId="0" applyFont="1" applyBorder="1" applyAlignment="1" applyProtection="1"/>
  </cellXfs>
  <cellStyles count="3">
    <cellStyle name="Hyperlink" xfId="1" builtinId="8"/>
    <cellStyle name="Normal" xfId="0" builtinId="0"/>
    <cellStyle name="Normal 2" xfId="2"/>
  </cellStyles>
  <dxfs count="3">
    <dxf>
      <font>
        <color theme="1"/>
      </font>
      <numFmt numFmtId="3" formatCode="#,##0"/>
      <fill>
        <gradientFill degree="90">
          <stop position="0">
            <color rgb="FFFF0000"/>
          </stop>
          <stop position="0.5">
            <color theme="0"/>
          </stop>
          <stop position="1">
            <color rgb="FFFF0000"/>
          </stop>
        </gradientFill>
      </fill>
    </dxf>
    <dxf>
      <fill>
        <gradientFill degree="90">
          <stop position="0">
            <color rgb="FFFF0000"/>
          </stop>
          <stop position="0.5">
            <color theme="0"/>
          </stop>
          <stop position="1">
            <color rgb="FFFF0000"/>
          </stop>
        </gradientFill>
      </fill>
      <border>
        <left style="thin">
          <color theme="1"/>
        </left>
        <right style="thin">
          <color theme="1"/>
        </right>
        <top style="thin">
          <color theme="1"/>
        </top>
        <bottom style="thin">
          <color theme="1"/>
        </bottom>
      </border>
    </dxf>
    <dxf>
      <fill>
        <gradientFill degree="90">
          <stop position="0">
            <color rgb="FFFF0000"/>
          </stop>
          <stop position="0.5">
            <color theme="0"/>
          </stop>
          <stop position="1">
            <color rgb="FFFF0000"/>
          </stop>
        </gradientFill>
      </fill>
      <border>
        <left style="thin">
          <color theme="1"/>
        </left>
        <right style="thin">
          <color theme="1"/>
        </right>
        <top style="thin">
          <color theme="1"/>
        </top>
        <bottom style="thin">
          <color theme="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47625</xdr:rowOff>
    </xdr:from>
    <xdr:to>
      <xdr:col>5</xdr:col>
      <xdr:colOff>1038225</xdr:colOff>
      <xdr:row>0</xdr:row>
      <xdr:rowOff>771525</xdr:rowOff>
    </xdr:to>
    <xdr:pic>
      <xdr:nvPicPr>
        <xdr:cNvPr id="1133" name="Picture 2" descr="OA-HRM logo"/>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04775" y="47625"/>
          <a:ext cx="2514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47625</xdr:rowOff>
    </xdr:from>
    <xdr:to>
      <xdr:col>6</xdr:col>
      <xdr:colOff>171450</xdr:colOff>
      <xdr:row>0</xdr:row>
      <xdr:rowOff>771525</xdr:rowOff>
    </xdr:to>
    <xdr:pic>
      <xdr:nvPicPr>
        <xdr:cNvPr id="2153" name="Picture 2" descr="OA-HRM logo"/>
        <xdr:cNvPicPr>
          <a:picLocks noChangeAspect="1" noChangeArrowheads="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14300" y="47625"/>
          <a:ext cx="2514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benhelp@pa.gov" TargetMode="External"/><Relationship Id="rId2" Type="http://schemas.openxmlformats.org/officeDocument/2006/relationships/hyperlink" Target="http://oaiss.state.pa.us/ethistory/Login.asp" TargetMode="External"/><Relationship Id="rId1" Type="http://schemas.openxmlformats.org/officeDocument/2006/relationships/hyperlink" Target="http://oaiss.state.pa.us/tahistory/Login.as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24"/>
  <sheetViews>
    <sheetView showGridLines="0" showRowColHeaders="0" tabSelected="1" zoomScaleNormal="90" workbookViewId="0">
      <selection activeCell="S1" sqref="S1"/>
    </sheetView>
  </sheetViews>
  <sheetFormatPr defaultRowHeight="14.25" customHeight="1" x14ac:dyDescent="0.2"/>
  <cols>
    <col min="1" max="1" width="1.5703125" style="43" customWidth="1"/>
    <col min="2" max="2" width="2.7109375" style="42" customWidth="1"/>
    <col min="3" max="3" width="2.42578125" style="43" customWidth="1"/>
    <col min="4" max="4" width="9.140625" style="43"/>
    <col min="5" max="5" width="7.85546875" style="43" customWidth="1"/>
    <col min="6" max="6" width="15.85546875" style="43" customWidth="1"/>
    <col min="7" max="7" width="9" style="43" customWidth="1"/>
    <col min="8" max="8" width="15.85546875" style="43" customWidth="1"/>
    <col min="9" max="9" width="20.7109375" style="43" customWidth="1"/>
    <col min="10" max="10" width="8.85546875" style="43" customWidth="1"/>
    <col min="11" max="14" width="9.140625" style="43"/>
    <col min="15" max="15" width="6.7109375" style="43" customWidth="1"/>
    <col min="16" max="16" width="4.140625" style="43" customWidth="1"/>
    <col min="17" max="16384" width="9.140625" style="43"/>
  </cols>
  <sheetData>
    <row r="1" spans="2:19" ht="68.25" customHeight="1" x14ac:dyDescent="0.2">
      <c r="S1" s="51"/>
    </row>
    <row r="2" spans="2:19" ht="14.25" customHeight="1" thickBot="1" x14ac:dyDescent="0.25">
      <c r="B2" s="44" t="s">
        <v>80</v>
      </c>
      <c r="C2" s="45"/>
      <c r="D2" s="45"/>
      <c r="E2" s="45"/>
      <c r="F2" s="45"/>
      <c r="G2" s="45"/>
      <c r="H2" s="45"/>
      <c r="I2" s="45"/>
      <c r="J2" s="45"/>
      <c r="K2" s="45"/>
      <c r="L2" s="45"/>
      <c r="M2" s="45"/>
      <c r="N2" s="45"/>
      <c r="O2" s="45"/>
    </row>
    <row r="3" spans="2:19" ht="6.75" customHeight="1" x14ac:dyDescent="0.2"/>
    <row r="4" spans="2:19" ht="14.25" customHeight="1" x14ac:dyDescent="0.2">
      <c r="B4" s="42" t="s">
        <v>35</v>
      </c>
      <c r="C4" s="43" t="s">
        <v>81</v>
      </c>
    </row>
    <row r="5" spans="2:19" ht="14.25" customHeight="1" x14ac:dyDescent="0.2">
      <c r="C5" s="46" t="s">
        <v>36</v>
      </c>
      <c r="D5" s="43" t="s">
        <v>37</v>
      </c>
      <c r="H5" s="106" t="s">
        <v>40</v>
      </c>
      <c r="I5" s="107"/>
      <c r="J5" s="107"/>
      <c r="K5" s="43" t="s">
        <v>43</v>
      </c>
    </row>
    <row r="6" spans="2:19" ht="14.25" customHeight="1" x14ac:dyDescent="0.2">
      <c r="C6" s="46" t="s">
        <v>36</v>
      </c>
      <c r="D6" s="43" t="s">
        <v>38</v>
      </c>
      <c r="G6" s="106" t="s">
        <v>41</v>
      </c>
      <c r="H6" s="107"/>
      <c r="I6" s="107"/>
      <c r="J6" s="43" t="s">
        <v>42</v>
      </c>
    </row>
    <row r="7" spans="2:19" ht="14.25" customHeight="1" x14ac:dyDescent="0.2">
      <c r="C7" s="46" t="s">
        <v>36</v>
      </c>
      <c r="D7" s="43" t="s">
        <v>39</v>
      </c>
    </row>
    <row r="8" spans="2:19" ht="6.75" customHeight="1" x14ac:dyDescent="0.2"/>
    <row r="9" spans="2:19" ht="14.25" customHeight="1" x14ac:dyDescent="0.2">
      <c r="B9" s="42" t="s">
        <v>44</v>
      </c>
      <c r="C9" s="43" t="s">
        <v>78</v>
      </c>
    </row>
    <row r="10" spans="2:19" ht="6.75" customHeight="1" x14ac:dyDescent="0.2"/>
    <row r="11" spans="2:19" ht="26.25" customHeight="1" x14ac:dyDescent="0.2">
      <c r="B11" s="42" t="s">
        <v>69</v>
      </c>
      <c r="C11" s="108" t="s">
        <v>76</v>
      </c>
      <c r="D11" s="108"/>
      <c r="E11" s="108"/>
      <c r="F11" s="108"/>
      <c r="G11" s="108"/>
      <c r="H11" s="108"/>
      <c r="I11" s="108"/>
      <c r="J11" s="108"/>
      <c r="K11" s="108"/>
      <c r="L11" s="108"/>
      <c r="M11" s="108"/>
      <c r="N11" s="108"/>
      <c r="O11" s="108"/>
    </row>
    <row r="12" spans="2:19" ht="14.25" customHeight="1" x14ac:dyDescent="0.2">
      <c r="C12" s="46" t="s">
        <v>36</v>
      </c>
      <c r="D12" s="43" t="s">
        <v>84</v>
      </c>
    </row>
    <row r="13" spans="2:19" ht="14.25" customHeight="1" x14ac:dyDescent="0.2">
      <c r="C13" s="46" t="s">
        <v>36</v>
      </c>
      <c r="D13" s="43" t="s">
        <v>77</v>
      </c>
    </row>
    <row r="14" spans="2:19" ht="14.25" customHeight="1" x14ac:dyDescent="0.2">
      <c r="C14" s="46" t="s">
        <v>36</v>
      </c>
      <c r="D14" s="43" t="s">
        <v>86</v>
      </c>
    </row>
    <row r="15" spans="2:19" ht="26.25" customHeight="1" x14ac:dyDescent="0.2">
      <c r="C15" s="46" t="s">
        <v>36</v>
      </c>
      <c r="D15" s="108" t="s">
        <v>82</v>
      </c>
      <c r="E15" s="108"/>
      <c r="F15" s="108"/>
      <c r="G15" s="108"/>
      <c r="H15" s="108"/>
      <c r="I15" s="108"/>
      <c r="J15" s="108"/>
      <c r="K15" s="108"/>
      <c r="L15" s="108"/>
      <c r="M15" s="108"/>
      <c r="N15" s="108"/>
      <c r="O15" s="108"/>
    </row>
    <row r="16" spans="2:19" ht="26.25" customHeight="1" x14ac:dyDescent="0.2">
      <c r="C16" s="46" t="s">
        <v>36</v>
      </c>
      <c r="D16" s="108" t="s">
        <v>85</v>
      </c>
      <c r="E16" s="108"/>
      <c r="F16" s="108"/>
      <c r="G16" s="108"/>
      <c r="H16" s="108"/>
      <c r="I16" s="108"/>
      <c r="J16" s="108"/>
      <c r="K16" s="108"/>
      <c r="L16" s="108"/>
      <c r="M16" s="108"/>
      <c r="N16" s="108"/>
      <c r="O16" s="108"/>
    </row>
    <row r="17" spans="2:18" ht="14.25" customHeight="1" x14ac:dyDescent="0.2">
      <c r="C17" s="46" t="s">
        <v>36</v>
      </c>
      <c r="D17" s="43" t="s">
        <v>83</v>
      </c>
    </row>
    <row r="18" spans="2:18" ht="6.75" customHeight="1" x14ac:dyDescent="0.2"/>
    <row r="19" spans="2:18" ht="38.25" customHeight="1" x14ac:dyDescent="0.2">
      <c r="B19" s="42" t="s">
        <v>70</v>
      </c>
      <c r="C19" s="108" t="s">
        <v>79</v>
      </c>
      <c r="D19" s="109"/>
      <c r="E19" s="109"/>
      <c r="F19" s="109"/>
      <c r="G19" s="109"/>
      <c r="H19" s="109"/>
      <c r="I19" s="109"/>
      <c r="J19" s="109"/>
      <c r="K19" s="109"/>
      <c r="L19" s="109"/>
      <c r="M19" s="109"/>
      <c r="N19" s="109"/>
      <c r="O19" s="109"/>
      <c r="P19" s="47"/>
      <c r="Q19" s="47"/>
      <c r="R19" s="47"/>
    </row>
    <row r="20" spans="2:18" ht="6.75" customHeight="1" x14ac:dyDescent="0.2"/>
    <row r="21" spans="2:18" ht="41.25" customHeight="1" x14ac:dyDescent="0.2">
      <c r="B21" s="42" t="s">
        <v>71</v>
      </c>
      <c r="C21" s="108" t="s">
        <v>90</v>
      </c>
      <c r="D21" s="108"/>
      <c r="E21" s="108"/>
      <c r="F21" s="108"/>
      <c r="G21" s="108"/>
      <c r="H21" s="108"/>
      <c r="I21" s="108"/>
      <c r="J21" s="108"/>
      <c r="K21" s="108"/>
      <c r="L21" s="108"/>
      <c r="M21" s="108"/>
      <c r="N21" s="108"/>
      <c r="O21" s="108"/>
    </row>
    <row r="22" spans="2:18" ht="14.25" customHeight="1" x14ac:dyDescent="0.2">
      <c r="C22" s="106" t="s">
        <v>91</v>
      </c>
      <c r="D22" s="107"/>
      <c r="E22" s="107"/>
      <c r="F22" s="43" t="s">
        <v>92</v>
      </c>
      <c r="G22" s="41"/>
      <c r="H22" s="41"/>
      <c r="I22" s="41"/>
      <c r="J22" s="41"/>
      <c r="K22" s="41"/>
      <c r="L22" s="41"/>
      <c r="M22" s="41"/>
      <c r="N22" s="41"/>
      <c r="O22" s="41"/>
    </row>
    <row r="23" spans="2:18" ht="14.25" customHeight="1" x14ac:dyDescent="0.2">
      <c r="C23" s="14"/>
    </row>
    <row r="24" spans="2:18" ht="14.25" customHeight="1" x14ac:dyDescent="0.2">
      <c r="B24" s="48" t="s">
        <v>89</v>
      </c>
      <c r="C24" s="49"/>
      <c r="D24" s="49"/>
      <c r="E24" s="49"/>
      <c r="F24" s="49"/>
      <c r="G24" s="49"/>
      <c r="H24" s="49"/>
      <c r="I24" s="49"/>
      <c r="J24" s="49"/>
      <c r="K24" s="49"/>
      <c r="L24" s="49"/>
      <c r="M24" s="49"/>
      <c r="N24" s="49"/>
      <c r="O24" s="50" t="s">
        <v>95</v>
      </c>
    </row>
  </sheetData>
  <sheetProtection sheet="1" selectLockedCells="1"/>
  <mergeCells count="8">
    <mergeCell ref="C22:E22"/>
    <mergeCell ref="C11:O11"/>
    <mergeCell ref="G6:I6"/>
    <mergeCell ref="H5:J5"/>
    <mergeCell ref="C21:O21"/>
    <mergeCell ref="C19:O19"/>
    <mergeCell ref="D16:O16"/>
    <mergeCell ref="D15:O15"/>
  </mergeCells>
  <phoneticPr fontId="0" type="noConversion"/>
  <hyperlinks>
    <hyperlink ref="H5" r:id="rId1" display="http://oaiss.state.pa.us/tahistory/Login.asp"/>
    <hyperlink ref="G6" r:id="rId2" display="http://oaiss.state.pa.us/ethistory/Login.asp"/>
    <hyperlink ref="C22" r:id="rId3"/>
  </hyperlinks>
  <pageMargins left="0.7" right="0.7" top="0.75" bottom="0.75" header="0.3" footer="0.3"/>
  <pageSetup scale="67" orientation="portrait" r:id="rId4"/>
  <headerFooter>
    <oddFooter>&amp;L&amp;"Verdana,Bold"&amp;8Bureau of Employee Benefits and Services&amp;R&amp;"Verdana,Bold"&amp;8July 2, 2012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38"/>
  <sheetViews>
    <sheetView showGridLines="0" showRowColHeaders="0" zoomScaleNormal="90" workbookViewId="0">
      <selection activeCell="Z1" sqref="Z1"/>
    </sheetView>
  </sheetViews>
  <sheetFormatPr defaultRowHeight="12.75" x14ac:dyDescent="0.2"/>
  <cols>
    <col min="1" max="1" width="2" style="1" customWidth="1"/>
    <col min="2" max="2" width="4.140625" style="2" customWidth="1"/>
    <col min="3" max="3" width="3.28515625" style="1" customWidth="1"/>
    <col min="4" max="17" width="9.140625" style="1"/>
    <col min="18" max="18" width="5.85546875" style="1" customWidth="1"/>
    <col min="19" max="16384" width="9.140625" style="1"/>
  </cols>
  <sheetData>
    <row r="1" spans="1:19" ht="70.5" customHeight="1" x14ac:dyDescent="0.2">
      <c r="A1" s="7"/>
      <c r="B1" s="6"/>
    </row>
    <row r="2" spans="1:19" ht="15.75" thickBot="1" x14ac:dyDescent="0.25">
      <c r="B2" s="10" t="s">
        <v>67</v>
      </c>
      <c r="C2" s="11"/>
      <c r="D2" s="11"/>
      <c r="E2" s="11"/>
      <c r="F2" s="11"/>
      <c r="G2" s="11"/>
      <c r="H2" s="11"/>
      <c r="I2" s="11"/>
      <c r="J2" s="11"/>
      <c r="K2" s="11"/>
      <c r="L2" s="11"/>
      <c r="M2" s="11"/>
      <c r="N2" s="11"/>
      <c r="O2" s="11"/>
      <c r="P2" s="11"/>
      <c r="Q2" s="11"/>
    </row>
    <row r="3" spans="1:19" ht="65.25" customHeight="1" x14ac:dyDescent="0.2">
      <c r="B3" s="111" t="s">
        <v>68</v>
      </c>
      <c r="C3" s="112"/>
      <c r="D3" s="112"/>
      <c r="E3" s="112"/>
      <c r="F3" s="112"/>
      <c r="G3" s="112"/>
      <c r="H3" s="112"/>
      <c r="I3" s="112"/>
      <c r="J3" s="112"/>
      <c r="K3" s="112"/>
      <c r="L3" s="112"/>
      <c r="M3" s="112"/>
      <c r="N3" s="112"/>
      <c r="O3" s="112"/>
      <c r="P3" s="112"/>
      <c r="Q3" s="112"/>
      <c r="R3" s="13"/>
      <c r="S3" s="13"/>
    </row>
    <row r="4" spans="1:19" ht="6.75" customHeight="1" x14ac:dyDescent="0.2">
      <c r="B4" s="1"/>
    </row>
    <row r="5" spans="1:19" ht="15" thickBot="1" x14ac:dyDescent="0.25">
      <c r="B5" s="12" t="s">
        <v>75</v>
      </c>
      <c r="C5" s="11"/>
      <c r="D5" s="11"/>
      <c r="E5" s="11"/>
      <c r="F5" s="11"/>
      <c r="G5" s="11"/>
      <c r="H5" s="11"/>
      <c r="I5" s="11"/>
      <c r="J5" s="11"/>
      <c r="K5" s="11"/>
      <c r="L5" s="11"/>
      <c r="M5" s="11"/>
      <c r="N5" s="11"/>
      <c r="O5" s="11"/>
      <c r="P5" s="11"/>
      <c r="Q5" s="11"/>
    </row>
    <row r="6" spans="1:19" ht="42" customHeight="1" x14ac:dyDescent="0.2">
      <c r="B6" s="5" t="s">
        <v>35</v>
      </c>
      <c r="C6" s="111" t="s">
        <v>45</v>
      </c>
      <c r="D6" s="111"/>
      <c r="E6" s="111"/>
      <c r="F6" s="111"/>
      <c r="G6" s="111"/>
      <c r="H6" s="111"/>
      <c r="I6" s="111"/>
      <c r="J6" s="111"/>
      <c r="K6" s="111"/>
      <c r="L6" s="111"/>
      <c r="M6" s="111"/>
      <c r="N6" s="111"/>
      <c r="O6" s="111"/>
      <c r="P6" s="111"/>
      <c r="Q6" s="111"/>
      <c r="S6" s="13"/>
    </row>
    <row r="7" spans="1:19" ht="6.75" customHeight="1" x14ac:dyDescent="0.2">
      <c r="B7" s="3"/>
    </row>
    <row r="8" spans="1:19" ht="28.5" customHeight="1" x14ac:dyDescent="0.2">
      <c r="B8" s="5" t="s">
        <v>44</v>
      </c>
      <c r="C8" s="110" t="s">
        <v>46</v>
      </c>
      <c r="D8" s="110"/>
      <c r="E8" s="110"/>
      <c r="F8" s="110"/>
      <c r="G8" s="110"/>
      <c r="H8" s="110"/>
      <c r="I8" s="110"/>
      <c r="J8" s="110"/>
      <c r="K8" s="110"/>
      <c r="L8" s="110"/>
      <c r="M8" s="110"/>
      <c r="N8" s="110"/>
      <c r="O8" s="110"/>
      <c r="P8" s="110"/>
      <c r="Q8" s="110"/>
      <c r="S8" s="13"/>
    </row>
    <row r="9" spans="1:19" ht="6.75" customHeight="1" x14ac:dyDescent="0.2">
      <c r="B9" s="3"/>
    </row>
    <row r="10" spans="1:19" x14ac:dyDescent="0.2">
      <c r="B10" s="5" t="s">
        <v>69</v>
      </c>
      <c r="C10" s="2" t="s">
        <v>87</v>
      </c>
      <c r="D10" s="13"/>
      <c r="E10" s="13"/>
      <c r="F10" s="13"/>
      <c r="G10" s="13"/>
      <c r="H10" s="13"/>
      <c r="I10" s="13"/>
      <c r="J10" s="13"/>
      <c r="K10" s="13"/>
      <c r="L10" s="13"/>
      <c r="M10" s="13"/>
      <c r="N10" s="13"/>
      <c r="O10" s="13"/>
      <c r="P10" s="13"/>
      <c r="Q10" s="13"/>
      <c r="R10" s="13"/>
      <c r="S10" s="13"/>
    </row>
    <row r="11" spans="1:19" ht="28.5" customHeight="1" x14ac:dyDescent="0.2">
      <c r="B11" s="5"/>
      <c r="C11" s="5" t="s">
        <v>36</v>
      </c>
      <c r="D11" s="110" t="s">
        <v>52</v>
      </c>
      <c r="E11" s="110"/>
      <c r="F11" s="110"/>
      <c r="G11" s="110"/>
      <c r="H11" s="110"/>
      <c r="I11" s="110"/>
      <c r="J11" s="110"/>
      <c r="K11" s="110"/>
      <c r="L11" s="110"/>
      <c r="M11" s="110"/>
      <c r="N11" s="110"/>
      <c r="O11" s="110"/>
      <c r="P11" s="110"/>
      <c r="Q11" s="110"/>
      <c r="S11" s="13"/>
    </row>
    <row r="12" spans="1:19" ht="28.5" customHeight="1" x14ac:dyDescent="0.2">
      <c r="B12" s="3"/>
      <c r="C12" s="5" t="s">
        <v>36</v>
      </c>
      <c r="D12" s="110" t="s">
        <v>53</v>
      </c>
      <c r="E12" s="110"/>
      <c r="F12" s="110"/>
      <c r="G12" s="110"/>
      <c r="H12" s="110"/>
      <c r="I12" s="110"/>
      <c r="J12" s="110"/>
      <c r="K12" s="110"/>
      <c r="L12" s="110"/>
      <c r="M12" s="110"/>
      <c r="N12" s="110"/>
      <c r="O12" s="110"/>
      <c r="P12" s="110"/>
      <c r="Q12" s="110"/>
      <c r="S12" s="13"/>
    </row>
    <row r="13" spans="1:19" ht="6.75" customHeight="1" x14ac:dyDescent="0.2">
      <c r="B13" s="3"/>
    </row>
    <row r="14" spans="1:19" ht="14.25" customHeight="1" x14ac:dyDescent="0.2">
      <c r="B14" s="5" t="s">
        <v>70</v>
      </c>
      <c r="C14" s="1" t="s">
        <v>48</v>
      </c>
      <c r="D14" s="13"/>
      <c r="E14" s="13"/>
      <c r="F14" s="13"/>
      <c r="G14" s="13"/>
      <c r="H14" s="13"/>
      <c r="I14" s="13"/>
      <c r="J14" s="13"/>
      <c r="K14" s="13"/>
      <c r="L14" s="13"/>
      <c r="M14" s="13"/>
      <c r="N14" s="13"/>
      <c r="O14" s="13"/>
      <c r="P14" s="13"/>
      <c r="Q14" s="13"/>
      <c r="R14" s="13"/>
    </row>
    <row r="15" spans="1:19" ht="14.25" customHeight="1" x14ac:dyDescent="0.2">
      <c r="B15" s="4"/>
      <c r="C15" s="5" t="s">
        <v>36</v>
      </c>
      <c r="D15" s="1" t="s">
        <v>54</v>
      </c>
    </row>
    <row r="16" spans="1:19" ht="14.25" customHeight="1" x14ac:dyDescent="0.2">
      <c r="B16" s="4"/>
      <c r="C16" s="5" t="s">
        <v>36</v>
      </c>
      <c r="D16" s="1" t="s">
        <v>55</v>
      </c>
    </row>
    <row r="17" spans="2:19" ht="14.25" customHeight="1" x14ac:dyDescent="0.2">
      <c r="B17" s="4"/>
      <c r="C17" s="5" t="s">
        <v>36</v>
      </c>
      <c r="D17" s="1" t="s">
        <v>56</v>
      </c>
    </row>
    <row r="18" spans="2:19" ht="14.25" customHeight="1" x14ac:dyDescent="0.2">
      <c r="B18" s="4"/>
      <c r="C18" s="5" t="s">
        <v>36</v>
      </c>
      <c r="D18" s="1" t="s">
        <v>57</v>
      </c>
    </row>
    <row r="19" spans="2:19" ht="14.25" customHeight="1" x14ac:dyDescent="0.2">
      <c r="B19" s="4"/>
      <c r="C19" s="5" t="s">
        <v>36</v>
      </c>
      <c r="D19" s="1" t="s">
        <v>58</v>
      </c>
    </row>
    <row r="20" spans="2:19" ht="14.25" customHeight="1" x14ac:dyDescent="0.2">
      <c r="B20" s="4"/>
      <c r="C20" s="5" t="s">
        <v>36</v>
      </c>
      <c r="D20" s="1" t="s">
        <v>59</v>
      </c>
    </row>
    <row r="21" spans="2:19" ht="14.25" customHeight="1" x14ac:dyDescent="0.2">
      <c r="B21" s="4"/>
      <c r="C21" s="5" t="s">
        <v>36</v>
      </c>
      <c r="D21" s="1" t="s">
        <v>60</v>
      </c>
    </row>
    <row r="22" spans="2:19" ht="14.25" customHeight="1" x14ac:dyDescent="0.2">
      <c r="B22" s="4"/>
      <c r="C22" s="5" t="s">
        <v>36</v>
      </c>
      <c r="D22" s="1" t="s">
        <v>61</v>
      </c>
    </row>
    <row r="23" spans="2:19" ht="14.25" customHeight="1" x14ac:dyDescent="0.2">
      <c r="B23" s="4"/>
      <c r="C23" s="5" t="s">
        <v>36</v>
      </c>
      <c r="D23" s="1" t="s">
        <v>62</v>
      </c>
    </row>
    <row r="24" spans="2:19" ht="14.25" customHeight="1" x14ac:dyDescent="0.2">
      <c r="B24" s="4"/>
      <c r="C24" s="5" t="s">
        <v>36</v>
      </c>
      <c r="D24" s="1" t="s">
        <v>63</v>
      </c>
    </row>
    <row r="25" spans="2:19" ht="14.25" customHeight="1" x14ac:dyDescent="0.2">
      <c r="B25" s="4"/>
      <c r="C25" s="5" t="s">
        <v>36</v>
      </c>
      <c r="D25" s="1" t="s">
        <v>64</v>
      </c>
    </row>
    <row r="26" spans="2:19" ht="14.25" customHeight="1" x14ac:dyDescent="0.2">
      <c r="B26" s="4"/>
      <c r="C26" s="5" t="s">
        <v>36</v>
      </c>
      <c r="D26" s="1" t="s">
        <v>65</v>
      </c>
    </row>
    <row r="27" spans="2:19" ht="6.75" customHeight="1" x14ac:dyDescent="0.2">
      <c r="B27" s="3"/>
    </row>
    <row r="28" spans="2:19" ht="28.5" customHeight="1" x14ac:dyDescent="0.2">
      <c r="B28" s="5" t="s">
        <v>71</v>
      </c>
      <c r="C28" s="110" t="s">
        <v>47</v>
      </c>
      <c r="D28" s="110"/>
      <c r="E28" s="110"/>
      <c r="F28" s="110"/>
      <c r="G28" s="110"/>
      <c r="H28" s="110"/>
      <c r="I28" s="110"/>
      <c r="J28" s="110"/>
      <c r="K28" s="110"/>
      <c r="L28" s="110"/>
      <c r="M28" s="110"/>
      <c r="N28" s="110"/>
      <c r="O28" s="110"/>
      <c r="P28" s="110"/>
      <c r="Q28" s="110"/>
    </row>
    <row r="29" spans="2:19" ht="6.75" customHeight="1" x14ac:dyDescent="0.2">
      <c r="B29" s="3"/>
    </row>
    <row r="30" spans="2:19" ht="28.5" customHeight="1" x14ac:dyDescent="0.2">
      <c r="B30" s="5" t="s">
        <v>72</v>
      </c>
      <c r="C30" s="110" t="s">
        <v>49</v>
      </c>
      <c r="D30" s="110"/>
      <c r="E30" s="110"/>
      <c r="F30" s="110"/>
      <c r="G30" s="110"/>
      <c r="H30" s="110"/>
      <c r="I30" s="110"/>
      <c r="J30" s="110"/>
      <c r="K30" s="110"/>
      <c r="L30" s="110"/>
      <c r="M30" s="110"/>
      <c r="N30" s="110"/>
      <c r="O30" s="110"/>
      <c r="P30" s="110"/>
      <c r="Q30" s="110"/>
      <c r="S30" s="13"/>
    </row>
    <row r="31" spans="2:19" ht="6.75" customHeight="1" x14ac:dyDescent="0.2">
      <c r="B31" s="3"/>
    </row>
    <row r="32" spans="2:19" ht="28.5" customHeight="1" x14ac:dyDescent="0.2">
      <c r="B32" s="5" t="s">
        <v>73</v>
      </c>
      <c r="C32" s="110" t="s">
        <v>50</v>
      </c>
      <c r="D32" s="110"/>
      <c r="E32" s="110"/>
      <c r="F32" s="110"/>
      <c r="G32" s="110"/>
      <c r="H32" s="110"/>
      <c r="I32" s="110"/>
      <c r="J32" s="110"/>
      <c r="K32" s="110"/>
      <c r="L32" s="110"/>
      <c r="M32" s="110"/>
      <c r="N32" s="110"/>
      <c r="O32" s="110"/>
      <c r="P32" s="110"/>
      <c r="Q32" s="110"/>
      <c r="S32" s="13"/>
    </row>
    <row r="33" spans="2:19" ht="6.75" customHeight="1" x14ac:dyDescent="0.2">
      <c r="B33" s="3"/>
      <c r="C33" s="110"/>
      <c r="D33" s="110"/>
      <c r="E33" s="110"/>
      <c r="F33" s="110"/>
      <c r="G33" s="110"/>
      <c r="H33" s="110"/>
      <c r="I33" s="110"/>
      <c r="J33" s="110"/>
      <c r="K33" s="110"/>
      <c r="L33" s="110"/>
      <c r="M33" s="110"/>
      <c r="N33" s="110"/>
      <c r="O33" s="110"/>
      <c r="P33" s="110"/>
      <c r="Q33" s="110"/>
    </row>
    <row r="34" spans="2:19" x14ac:dyDescent="0.2">
      <c r="B34" s="5" t="s">
        <v>74</v>
      </c>
      <c r="C34" s="2" t="s">
        <v>88</v>
      </c>
      <c r="D34" s="13"/>
      <c r="E34" s="13"/>
      <c r="F34" s="13"/>
      <c r="G34" s="13"/>
      <c r="H34" s="13"/>
      <c r="I34" s="13"/>
      <c r="J34" s="13"/>
      <c r="K34" s="13"/>
      <c r="L34" s="13"/>
      <c r="M34" s="13"/>
      <c r="N34" s="13"/>
      <c r="O34" s="13"/>
      <c r="P34" s="13"/>
      <c r="Q34" s="13"/>
      <c r="R34" s="13"/>
      <c r="S34" s="13"/>
    </row>
    <row r="35" spans="2:19" ht="28.5" customHeight="1" x14ac:dyDescent="0.2">
      <c r="B35" s="3"/>
      <c r="C35" s="5" t="s">
        <v>36</v>
      </c>
      <c r="D35" s="110" t="s">
        <v>51</v>
      </c>
      <c r="E35" s="110"/>
      <c r="F35" s="110"/>
      <c r="G35" s="110"/>
      <c r="H35" s="110"/>
      <c r="I35" s="110"/>
      <c r="J35" s="110"/>
      <c r="K35" s="110"/>
      <c r="L35" s="110"/>
      <c r="M35" s="110"/>
      <c r="N35" s="110"/>
      <c r="O35" s="110"/>
      <c r="P35" s="110"/>
      <c r="Q35" s="110"/>
      <c r="R35" s="13"/>
      <c r="S35" s="13"/>
    </row>
    <row r="36" spans="2:19" ht="30.75" customHeight="1" x14ac:dyDescent="0.2">
      <c r="C36" s="5" t="s">
        <v>36</v>
      </c>
      <c r="D36" s="110" t="s">
        <v>66</v>
      </c>
      <c r="E36" s="110"/>
      <c r="F36" s="110"/>
      <c r="G36" s="110"/>
      <c r="H36" s="110"/>
      <c r="I36" s="110"/>
      <c r="J36" s="110"/>
      <c r="K36" s="110"/>
      <c r="L36" s="110"/>
      <c r="M36" s="110"/>
      <c r="N36" s="110"/>
      <c r="O36" s="110"/>
      <c r="P36" s="110"/>
      <c r="Q36" s="110"/>
    </row>
    <row r="38" spans="2:19" x14ac:dyDescent="0.2">
      <c r="B38" s="8" t="s">
        <v>89</v>
      </c>
      <c r="C38" s="2"/>
      <c r="D38" s="2"/>
      <c r="E38" s="2"/>
      <c r="F38" s="2"/>
      <c r="G38" s="2"/>
      <c r="H38" s="2"/>
      <c r="I38" s="2"/>
      <c r="J38" s="2"/>
      <c r="K38" s="2"/>
      <c r="L38" s="2"/>
      <c r="M38" s="2"/>
      <c r="N38" s="2"/>
      <c r="O38" s="9"/>
      <c r="Q38" s="9" t="s">
        <v>94</v>
      </c>
    </row>
  </sheetData>
  <sheetProtection sheet="1" selectLockedCells="1"/>
  <mergeCells count="10">
    <mergeCell ref="C30:Q30"/>
    <mergeCell ref="C32:Q33"/>
    <mergeCell ref="D35:Q35"/>
    <mergeCell ref="D36:Q36"/>
    <mergeCell ref="B3:Q3"/>
    <mergeCell ref="C6:Q6"/>
    <mergeCell ref="C8:Q8"/>
    <mergeCell ref="D11:Q11"/>
    <mergeCell ref="D12:Q12"/>
    <mergeCell ref="C28:Q28"/>
  </mergeCells>
  <phoneticPr fontId="0" type="noConversion"/>
  <pageMargins left="0.7" right="0.7" top="0.75" bottom="0.75" header="0.3" footer="0.3"/>
  <pageSetup scale="68" fitToHeight="2" orientation="portrait" r:id="rId1"/>
  <headerFooter>
    <oddFooter>&amp;L&amp;"Verdana,Bold"&amp;8Bureau of Employee Benefits and Services&amp;R&amp;"Verdana,Bold"&amp;8July 2, 2012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00"/>
  <sheetViews>
    <sheetView showGridLines="0" showRowColHeaders="0" zoomScaleNormal="100" zoomScaleSheetLayoutView="100" workbookViewId="0">
      <pane ySplit="11" topLeftCell="A12" activePane="bottomLeft" state="frozen"/>
      <selection pane="bottomLeft" activeCell="J3" sqref="J3"/>
    </sheetView>
  </sheetViews>
  <sheetFormatPr defaultColWidth="10.7109375" defaultRowHeight="12.75" x14ac:dyDescent="0.2"/>
  <cols>
    <col min="1" max="1" width="9.28515625" style="85" bestFit="1" customWidth="1"/>
    <col min="2" max="2" width="11.85546875" style="86" bestFit="1" customWidth="1"/>
    <col min="3" max="3" width="9.85546875" style="32" customWidth="1"/>
    <col min="4" max="4" width="11.85546875" style="32" bestFit="1" customWidth="1"/>
    <col min="5" max="5" width="12.140625" style="32" bestFit="1" customWidth="1"/>
    <col min="6" max="6" width="32.5703125" style="87" customWidth="1"/>
    <col min="7" max="7" width="16.85546875" style="32" customWidth="1"/>
    <col min="8" max="8" width="6.7109375" style="32" bestFit="1" customWidth="1"/>
    <col min="9" max="9" width="8.5703125" style="32" customWidth="1"/>
    <col min="10" max="10" width="33.7109375" style="32" customWidth="1"/>
    <col min="11" max="11" width="2.7109375" style="88" customWidth="1"/>
    <col min="12" max="13" width="10.7109375" style="18" hidden="1" customWidth="1"/>
    <col min="14" max="14" width="10.7109375" style="19" hidden="1" customWidth="1"/>
    <col min="15" max="15" width="42.140625" style="20" hidden="1" customWidth="1"/>
    <col min="16" max="16" width="0" style="18" hidden="1" customWidth="1"/>
    <col min="17" max="16384" width="10.7109375" style="18"/>
  </cols>
  <sheetData>
    <row r="1" spans="1:15" s="15" customFormat="1" ht="12.75" customHeight="1" x14ac:dyDescent="0.2">
      <c r="A1" s="113" t="s">
        <v>28</v>
      </c>
      <c r="B1" s="114"/>
      <c r="C1" s="114"/>
      <c r="D1" s="114"/>
      <c r="E1" s="114"/>
      <c r="F1" s="114"/>
      <c r="G1" s="114"/>
      <c r="H1" s="114"/>
      <c r="I1" s="114"/>
      <c r="J1" s="114"/>
      <c r="K1" s="73"/>
      <c r="N1" s="16"/>
      <c r="O1" s="72"/>
    </row>
    <row r="2" spans="1:15" ht="12.75" customHeight="1" x14ac:dyDescent="0.2">
      <c r="A2" s="17"/>
      <c r="B2" s="74"/>
      <c r="C2" s="75"/>
      <c r="D2" s="75"/>
      <c r="E2" s="75"/>
      <c r="F2" s="76"/>
      <c r="K2" s="77"/>
      <c r="M2" s="18" t="s">
        <v>4</v>
      </c>
      <c r="O2" s="39" t="s">
        <v>19</v>
      </c>
    </row>
    <row r="3" spans="1:15" ht="12.75" customHeight="1" x14ac:dyDescent="0.2">
      <c r="A3" s="123"/>
      <c r="B3" s="124"/>
      <c r="C3" s="78"/>
      <c r="D3" s="68"/>
      <c r="E3" s="68"/>
      <c r="F3" s="76"/>
      <c r="H3" s="79"/>
      <c r="I3" s="79" t="s">
        <v>6</v>
      </c>
      <c r="J3" s="80"/>
      <c r="K3" s="94"/>
      <c r="M3" s="18" t="s">
        <v>5</v>
      </c>
      <c r="O3" s="39" t="s">
        <v>20</v>
      </c>
    </row>
    <row r="4" spans="1:15" ht="12.75" customHeight="1" x14ac:dyDescent="0.2">
      <c r="A4" s="21"/>
      <c r="B4" s="22"/>
      <c r="C4" s="68"/>
      <c r="D4" s="68"/>
      <c r="E4" s="68"/>
      <c r="F4" s="81"/>
      <c r="G4" s="75"/>
      <c r="H4" s="79"/>
      <c r="I4" s="79" t="s">
        <v>7</v>
      </c>
      <c r="J4" s="82"/>
      <c r="K4" s="84"/>
      <c r="O4" s="39" t="s">
        <v>26</v>
      </c>
    </row>
    <row r="5" spans="1:15" ht="12.75" customHeight="1" x14ac:dyDescent="0.2">
      <c r="A5" s="121" t="s">
        <v>34</v>
      </c>
      <c r="B5" s="122"/>
      <c r="C5" s="68"/>
      <c r="D5" s="121" t="s">
        <v>33</v>
      </c>
      <c r="E5" s="122"/>
      <c r="F5" s="23"/>
      <c r="H5" s="79"/>
      <c r="I5" s="83"/>
      <c r="J5" s="79"/>
      <c r="K5" s="84"/>
      <c r="M5" s="18">
        <f>IF(A6&lt;1825,(1825-A6),0)</f>
        <v>1825</v>
      </c>
      <c r="O5" s="39" t="s">
        <v>31</v>
      </c>
    </row>
    <row r="6" spans="1:15" ht="12.75" customHeight="1" x14ac:dyDescent="0.2">
      <c r="A6" s="24">
        <f>SUM(C12:C100)</f>
        <v>0</v>
      </c>
      <c r="B6" s="25" t="s">
        <v>32</v>
      </c>
      <c r="C6" s="69"/>
      <c r="D6" s="24">
        <f>SUM(1825-A6)</f>
        <v>1825</v>
      </c>
      <c r="E6" s="25" t="s">
        <v>32</v>
      </c>
      <c r="F6" s="26"/>
      <c r="G6" s="115" t="s">
        <v>25</v>
      </c>
      <c r="H6" s="116"/>
      <c r="I6" s="116"/>
      <c r="J6" s="116"/>
      <c r="K6" s="95"/>
      <c r="M6" s="18">
        <f>IF(A6&gt;1825,(1825-A6),0)</f>
        <v>0</v>
      </c>
      <c r="O6" s="39" t="s">
        <v>21</v>
      </c>
    </row>
    <row r="7" spans="1:15" ht="12.75" customHeight="1" x14ac:dyDescent="0.2">
      <c r="A7" s="27">
        <f>ROUNDDOWN((A6/365),0)</f>
        <v>0</v>
      </c>
      <c r="B7" s="25" t="s">
        <v>16</v>
      </c>
      <c r="C7" s="70"/>
      <c r="D7" s="29">
        <f>ROUNDDOWN(((1825-A6)/365),0)</f>
        <v>5</v>
      </c>
      <c r="E7" s="25" t="s">
        <v>16</v>
      </c>
      <c r="F7" s="30"/>
      <c r="G7" s="31"/>
      <c r="I7" s="33" t="s">
        <v>29</v>
      </c>
      <c r="J7" s="34"/>
      <c r="K7" s="96"/>
      <c r="M7" s="19">
        <f>SUM(M5:M6)</f>
        <v>1825</v>
      </c>
      <c r="O7" s="39" t="s">
        <v>27</v>
      </c>
    </row>
    <row r="8" spans="1:15" ht="12.75" customHeight="1" x14ac:dyDescent="0.2">
      <c r="A8" s="27">
        <f>ROUNDDOWN(A6-(A7*365),0)</f>
        <v>0</v>
      </c>
      <c r="B8" s="28" t="s">
        <v>17</v>
      </c>
      <c r="C8" s="71"/>
      <c r="D8" s="29">
        <f>IF(D6&lt;0&gt;4,(D6-(D7*365)),(365-A8))</f>
        <v>0</v>
      </c>
      <c r="E8" s="28" t="s">
        <v>17</v>
      </c>
      <c r="F8" s="81"/>
      <c r="G8" s="75"/>
      <c r="H8" s="33"/>
      <c r="I8" s="30" t="s">
        <v>30</v>
      </c>
      <c r="J8" s="31" t="str">
        <f>IF(J7=0,"",(J7+M7))</f>
        <v/>
      </c>
      <c r="K8" s="31"/>
      <c r="O8" s="39" t="s">
        <v>24</v>
      </c>
    </row>
    <row r="9" spans="1:15" ht="12.75" customHeight="1" x14ac:dyDescent="0.2">
      <c r="A9" s="27"/>
      <c r="B9" s="28"/>
      <c r="C9" s="71"/>
      <c r="D9" s="29"/>
      <c r="E9" s="28"/>
      <c r="F9" s="81"/>
      <c r="G9" s="75"/>
      <c r="H9" s="79"/>
      <c r="I9" s="83"/>
      <c r="J9" s="79"/>
      <c r="K9" s="84"/>
      <c r="O9" s="39" t="s">
        <v>18</v>
      </c>
    </row>
    <row r="10" spans="1:15" ht="12.75" customHeight="1" x14ac:dyDescent="0.2">
      <c r="A10" s="35"/>
      <c r="B10" s="36" t="s">
        <v>15</v>
      </c>
      <c r="C10" s="37" t="s">
        <v>11</v>
      </c>
      <c r="D10" s="117" t="s">
        <v>11</v>
      </c>
      <c r="E10" s="118"/>
      <c r="F10" s="119" t="s">
        <v>3</v>
      </c>
      <c r="G10" s="37" t="s">
        <v>12</v>
      </c>
      <c r="H10" s="37" t="s">
        <v>11</v>
      </c>
      <c r="I10" s="37" t="s">
        <v>14</v>
      </c>
      <c r="J10" s="37"/>
      <c r="K10" s="52"/>
      <c r="O10" s="39" t="s">
        <v>22</v>
      </c>
    </row>
    <row r="11" spans="1:15" ht="12.75" customHeight="1" x14ac:dyDescent="0.2">
      <c r="A11" s="54" t="s">
        <v>0</v>
      </c>
      <c r="B11" s="55" t="s">
        <v>8</v>
      </c>
      <c r="C11" s="56" t="s">
        <v>9</v>
      </c>
      <c r="D11" s="57" t="s">
        <v>1</v>
      </c>
      <c r="E11" s="58" t="s">
        <v>2</v>
      </c>
      <c r="F11" s="120"/>
      <c r="G11" s="56" t="s">
        <v>13</v>
      </c>
      <c r="H11" s="56" t="s">
        <v>10</v>
      </c>
      <c r="I11" s="56" t="s">
        <v>11</v>
      </c>
      <c r="J11" s="56" t="s">
        <v>93</v>
      </c>
      <c r="K11" s="53"/>
      <c r="O11" s="39" t="s">
        <v>23</v>
      </c>
    </row>
    <row r="12" spans="1:15" s="39" customFormat="1" x14ac:dyDescent="0.2">
      <c r="A12" s="89"/>
      <c r="B12" s="90"/>
      <c r="C12" s="91" t="str">
        <f t="shared" ref="C12:C43" si="0">IF(D12=0,"",M12)</f>
        <v/>
      </c>
      <c r="D12" s="90"/>
      <c r="E12" s="90"/>
      <c r="F12" s="89"/>
      <c r="G12" s="99"/>
      <c r="H12" s="99"/>
      <c r="I12" s="92"/>
      <c r="J12" s="92"/>
      <c r="K12" s="97"/>
      <c r="M12" s="18">
        <f>IF(J12=O1,(E12-D12+1),"0")</f>
        <v>1</v>
      </c>
      <c r="N12" s="19">
        <f>(E12-D12)</f>
        <v>0</v>
      </c>
      <c r="O12" s="20"/>
    </row>
    <row r="13" spans="1:15" x14ac:dyDescent="0.2">
      <c r="A13" s="93"/>
      <c r="B13" s="38"/>
      <c r="C13" s="40" t="str">
        <f t="shared" si="0"/>
        <v/>
      </c>
      <c r="D13" s="38"/>
      <c r="E13" s="38"/>
      <c r="F13" s="93"/>
      <c r="G13" s="100"/>
      <c r="H13" s="100"/>
      <c r="I13" s="60"/>
      <c r="J13" s="60"/>
      <c r="K13" s="98"/>
      <c r="M13" s="18">
        <f>IF(J13=O1,(E13-D13+1),"0")</f>
        <v>1</v>
      </c>
      <c r="N13" s="19">
        <f t="shared" ref="N13:N34" si="1">(E13-D13)</f>
        <v>0</v>
      </c>
    </row>
    <row r="14" spans="1:15" x14ac:dyDescent="0.2">
      <c r="A14" s="93"/>
      <c r="B14" s="38"/>
      <c r="C14" s="40" t="str">
        <f t="shared" si="0"/>
        <v/>
      </c>
      <c r="D14" s="38"/>
      <c r="E14" s="38"/>
      <c r="F14" s="93"/>
      <c r="G14" s="100"/>
      <c r="H14" s="100"/>
      <c r="I14" s="60"/>
      <c r="J14" s="60"/>
      <c r="K14" s="98"/>
      <c r="M14" s="18">
        <f>IF(J14=O1,(E14-D14+1),"0")</f>
        <v>1</v>
      </c>
      <c r="N14" s="19">
        <f t="shared" si="1"/>
        <v>0</v>
      </c>
    </row>
    <row r="15" spans="1:15" x14ac:dyDescent="0.2">
      <c r="A15" s="93"/>
      <c r="B15" s="38"/>
      <c r="C15" s="40" t="str">
        <f t="shared" si="0"/>
        <v/>
      </c>
      <c r="D15" s="38"/>
      <c r="E15" s="38"/>
      <c r="F15" s="93"/>
      <c r="G15" s="100"/>
      <c r="H15" s="100"/>
      <c r="I15" s="60"/>
      <c r="J15" s="60"/>
      <c r="K15" s="98"/>
      <c r="M15" s="18">
        <f>IF(J15=O1,(E15-D15+1),"0")</f>
        <v>1</v>
      </c>
      <c r="N15" s="19">
        <f t="shared" si="1"/>
        <v>0</v>
      </c>
    </row>
    <row r="16" spans="1:15" x14ac:dyDescent="0.2">
      <c r="A16" s="93"/>
      <c r="B16" s="59"/>
      <c r="C16" s="40" t="str">
        <f t="shared" si="0"/>
        <v/>
      </c>
      <c r="D16" s="38"/>
      <c r="E16" s="38"/>
      <c r="F16" s="60"/>
      <c r="G16" s="100"/>
      <c r="H16" s="100"/>
      <c r="I16" s="60"/>
      <c r="J16" s="60"/>
      <c r="K16" s="98"/>
      <c r="M16" s="18">
        <f>IF(J16=O1,(E16-D16+1),"0")</f>
        <v>1</v>
      </c>
      <c r="N16" s="19">
        <f t="shared" si="1"/>
        <v>0</v>
      </c>
    </row>
    <row r="17" spans="1:14" x14ac:dyDescent="0.2">
      <c r="A17" s="93"/>
      <c r="B17" s="59"/>
      <c r="C17" s="40" t="str">
        <f t="shared" si="0"/>
        <v/>
      </c>
      <c r="D17" s="38"/>
      <c r="E17" s="38"/>
      <c r="F17" s="60"/>
      <c r="G17" s="100"/>
      <c r="H17" s="100"/>
      <c r="I17" s="60"/>
      <c r="J17" s="60"/>
      <c r="K17" s="98"/>
      <c r="M17" s="18">
        <f>IF(J17=O1,(E17-D17+1),"0")</f>
        <v>1</v>
      </c>
      <c r="N17" s="19">
        <f t="shared" si="1"/>
        <v>0</v>
      </c>
    </row>
    <row r="18" spans="1:14" x14ac:dyDescent="0.2">
      <c r="A18" s="93"/>
      <c r="B18" s="59"/>
      <c r="C18" s="40" t="str">
        <f t="shared" si="0"/>
        <v/>
      </c>
      <c r="D18" s="38"/>
      <c r="E18" s="38"/>
      <c r="F18" s="60"/>
      <c r="G18" s="100"/>
      <c r="H18" s="100"/>
      <c r="I18" s="60"/>
      <c r="J18" s="60"/>
      <c r="K18" s="98"/>
      <c r="M18" s="18">
        <f>IF(J18=O1,(E18-D18+1),"0")</f>
        <v>1</v>
      </c>
      <c r="N18" s="19">
        <f t="shared" si="1"/>
        <v>0</v>
      </c>
    </row>
    <row r="19" spans="1:14" x14ac:dyDescent="0.2">
      <c r="A19" s="93"/>
      <c r="B19" s="59"/>
      <c r="C19" s="40" t="str">
        <f t="shared" si="0"/>
        <v/>
      </c>
      <c r="D19" s="38"/>
      <c r="E19" s="38"/>
      <c r="F19" s="60"/>
      <c r="G19" s="100"/>
      <c r="H19" s="100"/>
      <c r="I19" s="60"/>
      <c r="J19" s="60"/>
      <c r="K19" s="98"/>
      <c r="M19" s="18">
        <f>IF(J19=O1,(E19-D19+1),"0")</f>
        <v>1</v>
      </c>
      <c r="N19" s="19">
        <f t="shared" si="1"/>
        <v>0</v>
      </c>
    </row>
    <row r="20" spans="1:14" x14ac:dyDescent="0.2">
      <c r="A20" s="93"/>
      <c r="B20" s="59"/>
      <c r="C20" s="40" t="str">
        <f t="shared" si="0"/>
        <v/>
      </c>
      <c r="D20" s="38"/>
      <c r="E20" s="38"/>
      <c r="F20" s="60"/>
      <c r="G20" s="100"/>
      <c r="H20" s="100"/>
      <c r="I20" s="60"/>
      <c r="J20" s="60"/>
      <c r="K20" s="98"/>
      <c r="M20" s="18">
        <f>IF(J20=O1,(E20-D20+1),"0")</f>
        <v>1</v>
      </c>
      <c r="N20" s="19">
        <f t="shared" si="1"/>
        <v>0</v>
      </c>
    </row>
    <row r="21" spans="1:14" x14ac:dyDescent="0.2">
      <c r="A21" s="93"/>
      <c r="B21" s="59"/>
      <c r="C21" s="40" t="str">
        <f t="shared" si="0"/>
        <v/>
      </c>
      <c r="D21" s="38"/>
      <c r="E21" s="38"/>
      <c r="F21" s="60"/>
      <c r="G21" s="100"/>
      <c r="H21" s="100"/>
      <c r="I21" s="60"/>
      <c r="J21" s="60"/>
      <c r="K21" s="98"/>
      <c r="M21" s="18">
        <f>IF(J21=O1,(E21-D21+1),"0")</f>
        <v>1</v>
      </c>
      <c r="N21" s="19">
        <f t="shared" si="1"/>
        <v>0</v>
      </c>
    </row>
    <row r="22" spans="1:14" x14ac:dyDescent="0.2">
      <c r="A22" s="93"/>
      <c r="B22" s="59"/>
      <c r="C22" s="40" t="str">
        <f t="shared" si="0"/>
        <v/>
      </c>
      <c r="D22" s="38"/>
      <c r="E22" s="38"/>
      <c r="F22" s="60"/>
      <c r="G22" s="100"/>
      <c r="H22" s="100"/>
      <c r="I22" s="60"/>
      <c r="J22" s="60"/>
      <c r="K22" s="98"/>
      <c r="M22" s="18">
        <f>IF(J22=O1,(E22-D22+1),"0")</f>
        <v>1</v>
      </c>
      <c r="N22" s="19">
        <f t="shared" si="1"/>
        <v>0</v>
      </c>
    </row>
    <row r="23" spans="1:14" x14ac:dyDescent="0.2">
      <c r="A23" s="93"/>
      <c r="B23" s="59"/>
      <c r="C23" s="40" t="str">
        <f t="shared" si="0"/>
        <v/>
      </c>
      <c r="D23" s="38"/>
      <c r="E23" s="38"/>
      <c r="F23" s="60"/>
      <c r="G23" s="100"/>
      <c r="H23" s="100"/>
      <c r="I23" s="60"/>
      <c r="J23" s="60"/>
      <c r="K23" s="98"/>
      <c r="M23" s="18">
        <f>IF(J23=O1,(E23-D23+1),"0")</f>
        <v>1</v>
      </c>
      <c r="N23" s="19">
        <f t="shared" si="1"/>
        <v>0</v>
      </c>
    </row>
    <row r="24" spans="1:14" x14ac:dyDescent="0.2">
      <c r="A24" s="93"/>
      <c r="B24" s="59"/>
      <c r="C24" s="40" t="str">
        <f t="shared" si="0"/>
        <v/>
      </c>
      <c r="D24" s="38"/>
      <c r="E24" s="38"/>
      <c r="F24" s="60"/>
      <c r="G24" s="100"/>
      <c r="H24" s="100"/>
      <c r="I24" s="60"/>
      <c r="J24" s="60"/>
      <c r="K24" s="98"/>
      <c r="M24" s="18">
        <f>IF(J24=O1,(E24-D24+1),"0")</f>
        <v>1</v>
      </c>
      <c r="N24" s="19">
        <f t="shared" si="1"/>
        <v>0</v>
      </c>
    </row>
    <row r="25" spans="1:14" x14ac:dyDescent="0.2">
      <c r="A25" s="93"/>
      <c r="B25" s="59"/>
      <c r="C25" s="40" t="str">
        <f t="shared" si="0"/>
        <v/>
      </c>
      <c r="D25" s="38"/>
      <c r="E25" s="38"/>
      <c r="F25" s="60"/>
      <c r="G25" s="100"/>
      <c r="H25" s="100"/>
      <c r="I25" s="60"/>
      <c r="J25" s="60"/>
      <c r="K25" s="98"/>
      <c r="M25" s="18">
        <f>IF(J25=O1,(E25-D25+1),"0")</f>
        <v>1</v>
      </c>
      <c r="N25" s="19">
        <f t="shared" si="1"/>
        <v>0</v>
      </c>
    </row>
    <row r="26" spans="1:14" x14ac:dyDescent="0.2">
      <c r="A26" s="93"/>
      <c r="B26" s="59"/>
      <c r="C26" s="40" t="str">
        <f t="shared" si="0"/>
        <v/>
      </c>
      <c r="D26" s="38"/>
      <c r="E26" s="38"/>
      <c r="F26" s="60"/>
      <c r="G26" s="100"/>
      <c r="H26" s="100"/>
      <c r="I26" s="60"/>
      <c r="J26" s="60"/>
      <c r="K26" s="98"/>
      <c r="M26" s="18">
        <f>IF(J26=O1,(E26-D26+1),"0")</f>
        <v>1</v>
      </c>
      <c r="N26" s="19">
        <f t="shared" si="1"/>
        <v>0</v>
      </c>
    </row>
    <row r="27" spans="1:14" x14ac:dyDescent="0.2">
      <c r="A27" s="93"/>
      <c r="B27" s="59"/>
      <c r="C27" s="40" t="str">
        <f t="shared" si="0"/>
        <v/>
      </c>
      <c r="D27" s="38"/>
      <c r="E27" s="38"/>
      <c r="F27" s="60"/>
      <c r="G27" s="100"/>
      <c r="H27" s="100"/>
      <c r="I27" s="60"/>
      <c r="J27" s="60"/>
      <c r="K27" s="98"/>
      <c r="M27" s="18">
        <f>IF(J27=O1,(E27-D27+1),"0")</f>
        <v>1</v>
      </c>
      <c r="N27" s="19">
        <f t="shared" si="1"/>
        <v>0</v>
      </c>
    </row>
    <row r="28" spans="1:14" x14ac:dyDescent="0.2">
      <c r="A28" s="93"/>
      <c r="B28" s="59"/>
      <c r="C28" s="40" t="str">
        <f t="shared" si="0"/>
        <v/>
      </c>
      <c r="D28" s="38"/>
      <c r="E28" s="38"/>
      <c r="F28" s="60"/>
      <c r="G28" s="100"/>
      <c r="H28" s="100"/>
      <c r="I28" s="60"/>
      <c r="J28" s="60"/>
      <c r="K28" s="98"/>
      <c r="M28" s="18">
        <f>IF(J28=O1,(E28-D28+1),"0")</f>
        <v>1</v>
      </c>
      <c r="N28" s="19">
        <f t="shared" si="1"/>
        <v>0</v>
      </c>
    </row>
    <row r="29" spans="1:14" x14ac:dyDescent="0.2">
      <c r="A29" s="93"/>
      <c r="B29" s="59"/>
      <c r="C29" s="40" t="str">
        <f t="shared" si="0"/>
        <v/>
      </c>
      <c r="D29" s="38"/>
      <c r="E29" s="38"/>
      <c r="F29" s="60"/>
      <c r="G29" s="100"/>
      <c r="H29" s="100"/>
      <c r="I29" s="60"/>
      <c r="J29" s="60"/>
      <c r="K29" s="98"/>
      <c r="M29" s="18">
        <f>IF(J29=O1,(E29-D29+1),"0")</f>
        <v>1</v>
      </c>
      <c r="N29" s="19">
        <f t="shared" si="1"/>
        <v>0</v>
      </c>
    </row>
    <row r="30" spans="1:14" x14ac:dyDescent="0.2">
      <c r="A30" s="93"/>
      <c r="B30" s="59"/>
      <c r="C30" s="40" t="str">
        <f t="shared" si="0"/>
        <v/>
      </c>
      <c r="D30" s="38"/>
      <c r="E30" s="38"/>
      <c r="F30" s="60"/>
      <c r="G30" s="100"/>
      <c r="H30" s="100"/>
      <c r="I30" s="60"/>
      <c r="J30" s="60"/>
      <c r="K30" s="98"/>
      <c r="M30" s="18">
        <f>IF(J30=O1,(E30-D30+1),"0")</f>
        <v>1</v>
      </c>
      <c r="N30" s="19">
        <f t="shared" si="1"/>
        <v>0</v>
      </c>
    </row>
    <row r="31" spans="1:14" x14ac:dyDescent="0.2">
      <c r="A31" s="93"/>
      <c r="B31" s="59"/>
      <c r="C31" s="40" t="str">
        <f t="shared" si="0"/>
        <v/>
      </c>
      <c r="D31" s="38"/>
      <c r="E31" s="38"/>
      <c r="F31" s="60"/>
      <c r="G31" s="100"/>
      <c r="H31" s="100"/>
      <c r="I31" s="60"/>
      <c r="J31" s="60"/>
      <c r="K31" s="98"/>
      <c r="M31" s="18">
        <f>IF(J31=O1,(E31-D31+1),"0")</f>
        <v>1</v>
      </c>
      <c r="N31" s="19">
        <f t="shared" si="1"/>
        <v>0</v>
      </c>
    </row>
    <row r="32" spans="1:14" x14ac:dyDescent="0.2">
      <c r="A32" s="93"/>
      <c r="B32" s="59"/>
      <c r="C32" s="40" t="str">
        <f t="shared" si="0"/>
        <v/>
      </c>
      <c r="D32" s="38"/>
      <c r="E32" s="38"/>
      <c r="F32" s="60"/>
      <c r="G32" s="100"/>
      <c r="H32" s="100"/>
      <c r="I32" s="60"/>
      <c r="J32" s="60"/>
      <c r="K32" s="98"/>
      <c r="M32" s="18">
        <f>IF(J32=O1,(E32-D32+1),"0")</f>
        <v>1</v>
      </c>
      <c r="N32" s="19">
        <f t="shared" si="1"/>
        <v>0</v>
      </c>
    </row>
    <row r="33" spans="1:14" x14ac:dyDescent="0.2">
      <c r="A33" s="93"/>
      <c r="B33" s="59"/>
      <c r="C33" s="40" t="str">
        <f t="shared" si="0"/>
        <v/>
      </c>
      <c r="D33" s="38"/>
      <c r="E33" s="38"/>
      <c r="F33" s="60"/>
      <c r="G33" s="100"/>
      <c r="H33" s="100"/>
      <c r="I33" s="60"/>
      <c r="J33" s="60"/>
      <c r="K33" s="98"/>
      <c r="M33" s="18">
        <f>IF(J33=O1,(E33-D33+1),"0")</f>
        <v>1</v>
      </c>
      <c r="N33" s="19">
        <f t="shared" si="1"/>
        <v>0</v>
      </c>
    </row>
    <row r="34" spans="1:14" x14ac:dyDescent="0.2">
      <c r="A34" s="93"/>
      <c r="B34" s="59"/>
      <c r="C34" s="40" t="str">
        <f t="shared" si="0"/>
        <v/>
      </c>
      <c r="D34" s="38"/>
      <c r="E34" s="38"/>
      <c r="F34" s="60"/>
      <c r="G34" s="100"/>
      <c r="H34" s="100"/>
      <c r="I34" s="60"/>
      <c r="J34" s="60"/>
      <c r="K34" s="98"/>
      <c r="M34" s="18">
        <f>IF(J34=O1,(E34-D34+1),"0")</f>
        <v>1</v>
      </c>
      <c r="N34" s="19">
        <f t="shared" si="1"/>
        <v>0</v>
      </c>
    </row>
    <row r="35" spans="1:14" x14ac:dyDescent="0.2">
      <c r="A35" s="93"/>
      <c r="B35" s="59"/>
      <c r="C35" s="40" t="str">
        <f t="shared" si="0"/>
        <v/>
      </c>
      <c r="D35" s="38"/>
      <c r="E35" s="38"/>
      <c r="F35" s="60"/>
      <c r="G35" s="100"/>
      <c r="H35" s="100"/>
      <c r="I35" s="60"/>
      <c r="J35" s="60"/>
      <c r="K35" s="98"/>
      <c r="M35" s="18">
        <f>IF(J35=O1,(E35-D35+1),"0")</f>
        <v>1</v>
      </c>
      <c r="N35" s="19">
        <f t="shared" ref="N35:N69" si="2">(E35-D35)</f>
        <v>0</v>
      </c>
    </row>
    <row r="36" spans="1:14" x14ac:dyDescent="0.2">
      <c r="A36" s="93"/>
      <c r="B36" s="59"/>
      <c r="C36" s="40" t="str">
        <f t="shared" si="0"/>
        <v/>
      </c>
      <c r="D36" s="38"/>
      <c r="E36" s="38"/>
      <c r="F36" s="60"/>
      <c r="G36" s="100"/>
      <c r="H36" s="100"/>
      <c r="I36" s="60"/>
      <c r="J36" s="60"/>
      <c r="K36" s="98"/>
      <c r="M36" s="18">
        <f>IF(J36=O1,(E36-D36+1),"0")</f>
        <v>1</v>
      </c>
      <c r="N36" s="19">
        <f t="shared" si="2"/>
        <v>0</v>
      </c>
    </row>
    <row r="37" spans="1:14" x14ac:dyDescent="0.2">
      <c r="A37" s="93"/>
      <c r="B37" s="59"/>
      <c r="C37" s="40" t="str">
        <f t="shared" si="0"/>
        <v/>
      </c>
      <c r="D37" s="38"/>
      <c r="E37" s="38"/>
      <c r="F37" s="60"/>
      <c r="G37" s="100"/>
      <c r="H37" s="100"/>
      <c r="I37" s="60"/>
      <c r="J37" s="60"/>
      <c r="K37" s="98"/>
      <c r="M37" s="18">
        <f>IF(J37=O1,(E37-D37+1),"0")</f>
        <v>1</v>
      </c>
      <c r="N37" s="19">
        <f t="shared" si="2"/>
        <v>0</v>
      </c>
    </row>
    <row r="38" spans="1:14" x14ac:dyDescent="0.2">
      <c r="A38" s="93"/>
      <c r="B38" s="59"/>
      <c r="C38" s="40" t="str">
        <f t="shared" si="0"/>
        <v/>
      </c>
      <c r="D38" s="38"/>
      <c r="E38" s="38"/>
      <c r="F38" s="60"/>
      <c r="G38" s="100"/>
      <c r="H38" s="100"/>
      <c r="I38" s="60"/>
      <c r="J38" s="60"/>
      <c r="K38" s="98"/>
      <c r="M38" s="18">
        <f>IF(J38=O1,(E38-D38+1),"0")</f>
        <v>1</v>
      </c>
      <c r="N38" s="19">
        <f t="shared" si="2"/>
        <v>0</v>
      </c>
    </row>
    <row r="39" spans="1:14" x14ac:dyDescent="0.2">
      <c r="A39" s="93"/>
      <c r="B39" s="59"/>
      <c r="C39" s="40" t="str">
        <f t="shared" si="0"/>
        <v/>
      </c>
      <c r="D39" s="38"/>
      <c r="E39" s="38"/>
      <c r="F39" s="60"/>
      <c r="G39" s="100"/>
      <c r="H39" s="100"/>
      <c r="I39" s="60"/>
      <c r="J39" s="60"/>
      <c r="K39" s="98"/>
      <c r="M39" s="18">
        <f>IF(J39=O1,(E39-D39+1),"0")</f>
        <v>1</v>
      </c>
      <c r="N39" s="19">
        <f t="shared" si="2"/>
        <v>0</v>
      </c>
    </row>
    <row r="40" spans="1:14" x14ac:dyDescent="0.2">
      <c r="A40" s="93"/>
      <c r="B40" s="59"/>
      <c r="C40" s="40" t="str">
        <f t="shared" si="0"/>
        <v/>
      </c>
      <c r="D40" s="38"/>
      <c r="E40" s="38"/>
      <c r="F40" s="60"/>
      <c r="G40" s="100"/>
      <c r="H40" s="100"/>
      <c r="I40" s="60"/>
      <c r="J40" s="60"/>
      <c r="K40" s="98"/>
      <c r="M40" s="18">
        <f>IF(J40=O1,(E40-D40+1),"0")</f>
        <v>1</v>
      </c>
      <c r="N40" s="19">
        <f t="shared" si="2"/>
        <v>0</v>
      </c>
    </row>
    <row r="41" spans="1:14" x14ac:dyDescent="0.2">
      <c r="A41" s="93"/>
      <c r="B41" s="59"/>
      <c r="C41" s="40" t="str">
        <f t="shared" si="0"/>
        <v/>
      </c>
      <c r="D41" s="38"/>
      <c r="E41" s="38"/>
      <c r="F41" s="60"/>
      <c r="G41" s="100"/>
      <c r="H41" s="100"/>
      <c r="I41" s="60"/>
      <c r="J41" s="60"/>
      <c r="K41" s="98"/>
      <c r="M41" s="18">
        <f>IF(J41=O1,(E41-D41+1),"0")</f>
        <v>1</v>
      </c>
      <c r="N41" s="19">
        <f t="shared" si="2"/>
        <v>0</v>
      </c>
    </row>
    <row r="42" spans="1:14" x14ac:dyDescent="0.2">
      <c r="A42" s="93"/>
      <c r="B42" s="59"/>
      <c r="C42" s="40" t="str">
        <f t="shared" si="0"/>
        <v/>
      </c>
      <c r="D42" s="38"/>
      <c r="E42" s="38"/>
      <c r="F42" s="60"/>
      <c r="G42" s="100"/>
      <c r="H42" s="100"/>
      <c r="I42" s="60"/>
      <c r="J42" s="60"/>
      <c r="K42" s="98"/>
      <c r="M42" s="18">
        <f>IF(J42=O1,(E42-D42+1),"0")</f>
        <v>1</v>
      </c>
      <c r="N42" s="19">
        <f t="shared" si="2"/>
        <v>0</v>
      </c>
    </row>
    <row r="43" spans="1:14" x14ac:dyDescent="0.2">
      <c r="A43" s="93"/>
      <c r="B43" s="59"/>
      <c r="C43" s="40" t="str">
        <f t="shared" si="0"/>
        <v/>
      </c>
      <c r="D43" s="38"/>
      <c r="E43" s="38"/>
      <c r="F43" s="60"/>
      <c r="G43" s="100"/>
      <c r="H43" s="100"/>
      <c r="I43" s="60"/>
      <c r="J43" s="60"/>
      <c r="K43" s="98"/>
      <c r="M43" s="18">
        <f>IF(J43=O1,(E43-D43+1),"0")</f>
        <v>1</v>
      </c>
      <c r="N43" s="19">
        <f t="shared" si="2"/>
        <v>0</v>
      </c>
    </row>
    <row r="44" spans="1:14" x14ac:dyDescent="0.2">
      <c r="A44" s="93"/>
      <c r="B44" s="59"/>
      <c r="C44" s="40" t="str">
        <f t="shared" ref="C44:C75" si="3">IF(D44=0,"",M44)</f>
        <v/>
      </c>
      <c r="D44" s="38"/>
      <c r="E44" s="38"/>
      <c r="F44" s="60"/>
      <c r="G44" s="100"/>
      <c r="H44" s="100"/>
      <c r="I44" s="60"/>
      <c r="J44" s="60"/>
      <c r="K44" s="98"/>
      <c r="M44" s="18">
        <f>IF(J44=O1,(E44-D44+1),"0")</f>
        <v>1</v>
      </c>
      <c r="N44" s="19">
        <f t="shared" si="2"/>
        <v>0</v>
      </c>
    </row>
    <row r="45" spans="1:14" x14ac:dyDescent="0.2">
      <c r="A45" s="93"/>
      <c r="B45" s="59"/>
      <c r="C45" s="40" t="str">
        <f t="shared" si="3"/>
        <v/>
      </c>
      <c r="D45" s="38"/>
      <c r="E45" s="38"/>
      <c r="F45" s="60"/>
      <c r="G45" s="100"/>
      <c r="H45" s="100"/>
      <c r="I45" s="60"/>
      <c r="J45" s="60"/>
      <c r="K45" s="98"/>
      <c r="M45" s="18">
        <f>IF(J45=O1,(E45-D45+1),"0")</f>
        <v>1</v>
      </c>
      <c r="N45" s="19">
        <f t="shared" si="2"/>
        <v>0</v>
      </c>
    </row>
    <row r="46" spans="1:14" x14ac:dyDescent="0.2">
      <c r="A46" s="93"/>
      <c r="B46" s="59"/>
      <c r="C46" s="40" t="str">
        <f t="shared" si="3"/>
        <v/>
      </c>
      <c r="D46" s="38"/>
      <c r="E46" s="38"/>
      <c r="F46" s="60"/>
      <c r="G46" s="100"/>
      <c r="H46" s="100"/>
      <c r="I46" s="60"/>
      <c r="J46" s="60"/>
      <c r="K46" s="98"/>
      <c r="M46" s="18">
        <f>IF(J46=O1,(E46-D46+1),"0")</f>
        <v>1</v>
      </c>
      <c r="N46" s="19">
        <f t="shared" si="2"/>
        <v>0</v>
      </c>
    </row>
    <row r="47" spans="1:14" x14ac:dyDescent="0.2">
      <c r="A47" s="93"/>
      <c r="B47" s="59"/>
      <c r="C47" s="40" t="str">
        <f t="shared" si="3"/>
        <v/>
      </c>
      <c r="D47" s="38"/>
      <c r="E47" s="38"/>
      <c r="F47" s="60"/>
      <c r="G47" s="100"/>
      <c r="H47" s="100"/>
      <c r="I47" s="60"/>
      <c r="J47" s="60"/>
      <c r="K47" s="98"/>
      <c r="M47" s="18">
        <f>IF(J47=O1,(E47-D47+1),"0")</f>
        <v>1</v>
      </c>
      <c r="N47" s="19">
        <f t="shared" si="2"/>
        <v>0</v>
      </c>
    </row>
    <row r="48" spans="1:14" x14ac:dyDescent="0.2">
      <c r="A48" s="93"/>
      <c r="B48" s="59"/>
      <c r="C48" s="40" t="str">
        <f t="shared" si="3"/>
        <v/>
      </c>
      <c r="D48" s="38"/>
      <c r="E48" s="38"/>
      <c r="F48" s="60"/>
      <c r="G48" s="100"/>
      <c r="H48" s="100"/>
      <c r="I48" s="60"/>
      <c r="J48" s="60"/>
      <c r="K48" s="98"/>
      <c r="L48" s="20"/>
      <c r="M48" s="18">
        <f>IF(J48=O1,(E48-D48+1),"0")</f>
        <v>1</v>
      </c>
      <c r="N48" s="19">
        <f t="shared" si="2"/>
        <v>0</v>
      </c>
    </row>
    <row r="49" spans="1:14" x14ac:dyDescent="0.2">
      <c r="A49" s="93"/>
      <c r="B49" s="59"/>
      <c r="C49" s="40" t="str">
        <f t="shared" si="3"/>
        <v/>
      </c>
      <c r="D49" s="38"/>
      <c r="E49" s="38"/>
      <c r="F49" s="60"/>
      <c r="G49" s="100"/>
      <c r="H49" s="100"/>
      <c r="I49" s="60"/>
      <c r="J49" s="60"/>
      <c r="K49" s="98"/>
      <c r="L49" s="20"/>
      <c r="M49" s="18">
        <f>IF(J49=O1,(E49-D49+1),"0")</f>
        <v>1</v>
      </c>
      <c r="N49" s="19">
        <f t="shared" si="2"/>
        <v>0</v>
      </c>
    </row>
    <row r="50" spans="1:14" x14ac:dyDescent="0.2">
      <c r="A50" s="93"/>
      <c r="B50" s="59"/>
      <c r="C50" s="40" t="str">
        <f t="shared" si="3"/>
        <v/>
      </c>
      <c r="D50" s="38"/>
      <c r="E50" s="38"/>
      <c r="F50" s="60"/>
      <c r="G50" s="100"/>
      <c r="H50" s="100"/>
      <c r="I50" s="60"/>
      <c r="J50" s="60"/>
      <c r="K50" s="98"/>
      <c r="M50" s="18">
        <f>IF(J50=O1,(E50-D50+1),"0")</f>
        <v>1</v>
      </c>
      <c r="N50" s="19">
        <f t="shared" si="2"/>
        <v>0</v>
      </c>
    </row>
    <row r="51" spans="1:14" x14ac:dyDescent="0.2">
      <c r="A51" s="93"/>
      <c r="B51" s="59"/>
      <c r="C51" s="40" t="str">
        <f t="shared" si="3"/>
        <v/>
      </c>
      <c r="D51" s="38"/>
      <c r="E51" s="38"/>
      <c r="F51" s="60"/>
      <c r="G51" s="100"/>
      <c r="H51" s="100"/>
      <c r="I51" s="60"/>
      <c r="J51" s="60"/>
      <c r="K51" s="98"/>
      <c r="M51" s="18">
        <f>IF(J51=O1,(E51-D51+1),"0")</f>
        <v>1</v>
      </c>
      <c r="N51" s="19">
        <f t="shared" si="2"/>
        <v>0</v>
      </c>
    </row>
    <row r="52" spans="1:14" x14ac:dyDescent="0.2">
      <c r="A52" s="93"/>
      <c r="B52" s="59"/>
      <c r="C52" s="40" t="str">
        <f t="shared" si="3"/>
        <v/>
      </c>
      <c r="D52" s="38"/>
      <c r="E52" s="38"/>
      <c r="F52" s="60"/>
      <c r="G52" s="100"/>
      <c r="H52" s="100"/>
      <c r="I52" s="60"/>
      <c r="J52" s="60"/>
      <c r="K52" s="98"/>
      <c r="M52" s="18">
        <f>IF(J52=O1,(E52-D52+1),"0")</f>
        <v>1</v>
      </c>
      <c r="N52" s="19">
        <f t="shared" si="2"/>
        <v>0</v>
      </c>
    </row>
    <row r="53" spans="1:14" x14ac:dyDescent="0.2">
      <c r="A53" s="93"/>
      <c r="B53" s="59"/>
      <c r="C53" s="40" t="str">
        <f t="shared" si="3"/>
        <v/>
      </c>
      <c r="D53" s="38"/>
      <c r="E53" s="38"/>
      <c r="F53" s="60"/>
      <c r="G53" s="100"/>
      <c r="H53" s="100"/>
      <c r="I53" s="60"/>
      <c r="J53" s="60"/>
      <c r="K53" s="98"/>
      <c r="M53" s="18">
        <f>IF(J53=O1,(E53-D53+1),"0")</f>
        <v>1</v>
      </c>
      <c r="N53" s="19">
        <f t="shared" si="2"/>
        <v>0</v>
      </c>
    </row>
    <row r="54" spans="1:14" x14ac:dyDescent="0.2">
      <c r="A54" s="93"/>
      <c r="B54" s="59"/>
      <c r="C54" s="40" t="str">
        <f t="shared" si="3"/>
        <v/>
      </c>
      <c r="D54" s="38"/>
      <c r="E54" s="38"/>
      <c r="F54" s="60"/>
      <c r="G54" s="100"/>
      <c r="H54" s="100"/>
      <c r="I54" s="60"/>
      <c r="J54" s="60"/>
      <c r="K54" s="98"/>
      <c r="M54" s="18">
        <f>IF(J54=O1,(E54-D54+1),"0")</f>
        <v>1</v>
      </c>
      <c r="N54" s="19">
        <f t="shared" si="2"/>
        <v>0</v>
      </c>
    </row>
    <row r="55" spans="1:14" x14ac:dyDescent="0.2">
      <c r="A55" s="93"/>
      <c r="B55" s="59"/>
      <c r="C55" s="40" t="str">
        <f t="shared" si="3"/>
        <v/>
      </c>
      <c r="D55" s="38"/>
      <c r="E55" s="38"/>
      <c r="F55" s="60"/>
      <c r="G55" s="100"/>
      <c r="H55" s="100"/>
      <c r="I55" s="60"/>
      <c r="J55" s="60"/>
      <c r="K55" s="98"/>
      <c r="M55" s="18">
        <f>IF(J55=O1,(E55-D55+1),"0")</f>
        <v>1</v>
      </c>
      <c r="N55" s="19">
        <f t="shared" si="2"/>
        <v>0</v>
      </c>
    </row>
    <row r="56" spans="1:14" x14ac:dyDescent="0.2">
      <c r="A56" s="93"/>
      <c r="B56" s="59"/>
      <c r="C56" s="40" t="str">
        <f t="shared" si="3"/>
        <v/>
      </c>
      <c r="D56" s="38"/>
      <c r="E56" s="38"/>
      <c r="F56" s="60"/>
      <c r="G56" s="100"/>
      <c r="H56" s="100"/>
      <c r="I56" s="60"/>
      <c r="J56" s="60"/>
      <c r="K56" s="98"/>
      <c r="M56" s="18">
        <f>IF(J56=O1,(E56-D56+1),"0")</f>
        <v>1</v>
      </c>
      <c r="N56" s="19">
        <f t="shared" si="2"/>
        <v>0</v>
      </c>
    </row>
    <row r="57" spans="1:14" x14ac:dyDescent="0.2">
      <c r="A57" s="93"/>
      <c r="B57" s="59"/>
      <c r="C57" s="40" t="str">
        <f t="shared" si="3"/>
        <v/>
      </c>
      <c r="D57" s="38"/>
      <c r="E57" s="38"/>
      <c r="F57" s="60"/>
      <c r="G57" s="100"/>
      <c r="H57" s="100"/>
      <c r="I57" s="60"/>
      <c r="J57" s="60"/>
      <c r="K57" s="98"/>
      <c r="M57" s="18">
        <f>IF(J57=O1,(E57-D57+1),"0")</f>
        <v>1</v>
      </c>
      <c r="N57" s="19">
        <f t="shared" si="2"/>
        <v>0</v>
      </c>
    </row>
    <row r="58" spans="1:14" x14ac:dyDescent="0.2">
      <c r="A58" s="93"/>
      <c r="B58" s="59"/>
      <c r="C58" s="40" t="str">
        <f t="shared" si="3"/>
        <v/>
      </c>
      <c r="D58" s="38"/>
      <c r="E58" s="38"/>
      <c r="F58" s="60"/>
      <c r="G58" s="100"/>
      <c r="H58" s="100"/>
      <c r="I58" s="60"/>
      <c r="J58" s="60"/>
      <c r="K58" s="98"/>
      <c r="M58" s="18">
        <f>IF(J58=O1,(E58-D58+1),"0")</f>
        <v>1</v>
      </c>
      <c r="N58" s="19">
        <f t="shared" si="2"/>
        <v>0</v>
      </c>
    </row>
    <row r="59" spans="1:14" x14ac:dyDescent="0.2">
      <c r="A59" s="93"/>
      <c r="B59" s="59"/>
      <c r="C59" s="40" t="str">
        <f t="shared" si="3"/>
        <v/>
      </c>
      <c r="D59" s="38"/>
      <c r="E59" s="38"/>
      <c r="F59" s="60"/>
      <c r="G59" s="100"/>
      <c r="H59" s="100"/>
      <c r="I59" s="60"/>
      <c r="J59" s="60"/>
      <c r="K59" s="98"/>
      <c r="M59" s="18">
        <f>IF(J59=O1,(E59-D59+1),"0")</f>
        <v>1</v>
      </c>
      <c r="N59" s="19">
        <f t="shared" si="2"/>
        <v>0</v>
      </c>
    </row>
    <row r="60" spans="1:14" x14ac:dyDescent="0.2">
      <c r="A60" s="93"/>
      <c r="B60" s="59"/>
      <c r="C60" s="40" t="str">
        <f t="shared" si="3"/>
        <v/>
      </c>
      <c r="D60" s="38"/>
      <c r="E60" s="38"/>
      <c r="F60" s="60"/>
      <c r="G60" s="100"/>
      <c r="H60" s="100"/>
      <c r="I60" s="60"/>
      <c r="J60" s="60"/>
      <c r="K60" s="98"/>
      <c r="M60" s="18">
        <f>IF(J60=O1,(E60-D60+1),"0")</f>
        <v>1</v>
      </c>
      <c r="N60" s="19">
        <f t="shared" si="2"/>
        <v>0</v>
      </c>
    </row>
    <row r="61" spans="1:14" x14ac:dyDescent="0.2">
      <c r="A61" s="93"/>
      <c r="B61" s="38"/>
      <c r="C61" s="40" t="str">
        <f t="shared" si="3"/>
        <v/>
      </c>
      <c r="D61" s="38"/>
      <c r="E61" s="38"/>
      <c r="F61" s="61"/>
      <c r="G61" s="102"/>
      <c r="H61" s="101"/>
      <c r="I61" s="62"/>
      <c r="J61" s="60"/>
      <c r="K61" s="98"/>
      <c r="M61" s="18">
        <f>IF(J61=O1,(E61-D61+1),"0")</f>
        <v>1</v>
      </c>
      <c r="N61" s="19">
        <f t="shared" si="2"/>
        <v>0</v>
      </c>
    </row>
    <row r="62" spans="1:14" x14ac:dyDescent="0.2">
      <c r="A62" s="93"/>
      <c r="B62" s="38"/>
      <c r="C62" s="40" t="str">
        <f t="shared" si="3"/>
        <v/>
      </c>
      <c r="D62" s="38"/>
      <c r="E62" s="38"/>
      <c r="F62" s="64"/>
      <c r="G62" s="103"/>
      <c r="H62" s="102"/>
      <c r="I62" s="62"/>
      <c r="J62" s="60"/>
      <c r="K62" s="98"/>
      <c r="M62" s="18">
        <f>IF(J62=O1,(E62-D62+1),"0")</f>
        <v>1</v>
      </c>
      <c r="N62" s="19">
        <f t="shared" si="2"/>
        <v>0</v>
      </c>
    </row>
    <row r="63" spans="1:14" x14ac:dyDescent="0.2">
      <c r="A63" s="93"/>
      <c r="B63" s="38"/>
      <c r="C63" s="40" t="str">
        <f t="shared" si="3"/>
        <v/>
      </c>
      <c r="D63" s="38"/>
      <c r="E63" s="38"/>
      <c r="F63" s="61"/>
      <c r="G63" s="102"/>
      <c r="H63" s="103"/>
      <c r="I63" s="65"/>
      <c r="J63" s="60"/>
      <c r="K63" s="98"/>
      <c r="M63" s="18">
        <f>IF(J63=O1,(E63-D63+1),"0")</f>
        <v>1</v>
      </c>
      <c r="N63" s="19">
        <f t="shared" si="2"/>
        <v>0</v>
      </c>
    </row>
    <row r="64" spans="1:14" x14ac:dyDescent="0.2">
      <c r="A64" s="93"/>
      <c r="B64" s="38"/>
      <c r="C64" s="40" t="str">
        <f t="shared" si="3"/>
        <v/>
      </c>
      <c r="D64" s="38"/>
      <c r="E64" s="38"/>
      <c r="F64" s="66"/>
      <c r="G64" s="103"/>
      <c r="H64" s="102"/>
      <c r="I64" s="62"/>
      <c r="J64" s="60"/>
      <c r="K64" s="98"/>
      <c r="M64" s="18">
        <f>IF(J64=O1,(E64-D64+1),"0")</f>
        <v>1</v>
      </c>
      <c r="N64" s="19">
        <f t="shared" si="2"/>
        <v>0</v>
      </c>
    </row>
    <row r="65" spans="1:14" x14ac:dyDescent="0.2">
      <c r="A65" s="93"/>
      <c r="B65" s="38"/>
      <c r="C65" s="40" t="str">
        <f t="shared" si="3"/>
        <v/>
      </c>
      <c r="D65" s="38"/>
      <c r="E65" s="38"/>
      <c r="F65" s="64"/>
      <c r="G65" s="105"/>
      <c r="H65" s="103"/>
      <c r="I65" s="65"/>
      <c r="J65" s="60"/>
      <c r="K65" s="98"/>
      <c r="M65" s="18">
        <f>IF(J65=O1,(E65-D65+1),"0")</f>
        <v>1</v>
      </c>
      <c r="N65" s="19">
        <f t="shared" si="2"/>
        <v>0</v>
      </c>
    </row>
    <row r="66" spans="1:14" x14ac:dyDescent="0.2">
      <c r="A66" s="93"/>
      <c r="B66" s="38"/>
      <c r="C66" s="40" t="str">
        <f t="shared" si="3"/>
        <v/>
      </c>
      <c r="D66" s="38"/>
      <c r="E66" s="38"/>
      <c r="F66" s="64"/>
      <c r="G66" s="103"/>
      <c r="H66" s="102"/>
      <c r="I66" s="63"/>
      <c r="J66" s="60"/>
      <c r="K66" s="98"/>
      <c r="M66" s="18">
        <f>IF(J66=O1,(E66-D66+1),"0")</f>
        <v>1</v>
      </c>
      <c r="N66" s="19">
        <f t="shared" si="2"/>
        <v>0</v>
      </c>
    </row>
    <row r="67" spans="1:14" x14ac:dyDescent="0.2">
      <c r="A67" s="93"/>
      <c r="B67" s="38"/>
      <c r="C67" s="40" t="str">
        <f t="shared" si="3"/>
        <v/>
      </c>
      <c r="D67" s="38"/>
      <c r="E67" s="38"/>
      <c r="F67" s="64"/>
      <c r="G67" s="104"/>
      <c r="H67" s="104"/>
      <c r="I67" s="67"/>
      <c r="J67" s="60"/>
      <c r="K67" s="98"/>
      <c r="M67" s="18">
        <f>IF(J67=O1,(E67-D67+1),"0")</f>
        <v>1</v>
      </c>
      <c r="N67" s="19">
        <f t="shared" si="2"/>
        <v>0</v>
      </c>
    </row>
    <row r="68" spans="1:14" x14ac:dyDescent="0.2">
      <c r="A68" s="93"/>
      <c r="B68" s="38"/>
      <c r="C68" s="40" t="str">
        <f t="shared" si="3"/>
        <v/>
      </c>
      <c r="D68" s="38"/>
      <c r="E68" s="38"/>
      <c r="F68" s="64"/>
      <c r="G68" s="104"/>
      <c r="H68" s="104"/>
      <c r="I68" s="67"/>
      <c r="J68" s="60"/>
      <c r="K68" s="98"/>
      <c r="M68" s="18">
        <f>IF(J68=O1,(E68-D68+1),"0")</f>
        <v>1</v>
      </c>
      <c r="N68" s="19">
        <f t="shared" si="2"/>
        <v>0</v>
      </c>
    </row>
    <row r="69" spans="1:14" x14ac:dyDescent="0.2">
      <c r="A69" s="93"/>
      <c r="B69" s="38"/>
      <c r="C69" s="40" t="str">
        <f t="shared" si="3"/>
        <v/>
      </c>
      <c r="D69" s="38"/>
      <c r="E69" s="38"/>
      <c r="F69" s="64"/>
      <c r="G69" s="104"/>
      <c r="H69" s="104"/>
      <c r="I69" s="67"/>
      <c r="J69" s="60"/>
      <c r="K69" s="98"/>
      <c r="M69" s="18">
        <f>IF(J69=O1,(E69-D69+1),"0")</f>
        <v>1</v>
      </c>
      <c r="N69" s="19">
        <f t="shared" si="2"/>
        <v>0</v>
      </c>
    </row>
    <row r="70" spans="1:14" x14ac:dyDescent="0.2">
      <c r="A70" s="93"/>
      <c r="B70" s="59"/>
      <c r="C70" s="40" t="str">
        <f t="shared" si="3"/>
        <v/>
      </c>
      <c r="D70" s="38"/>
      <c r="E70" s="38"/>
      <c r="F70" s="60"/>
      <c r="G70" s="100"/>
      <c r="H70" s="100"/>
      <c r="I70" s="60"/>
      <c r="J70" s="60"/>
      <c r="K70" s="98"/>
      <c r="M70" s="18">
        <f>IF(J70=O1,(E70-D70+1),"0")</f>
        <v>1</v>
      </c>
      <c r="N70" s="19">
        <f t="shared" ref="N70:N100" si="4">(E70-D70)</f>
        <v>0</v>
      </c>
    </row>
    <row r="71" spans="1:14" x14ac:dyDescent="0.2">
      <c r="A71" s="93"/>
      <c r="B71" s="59"/>
      <c r="C71" s="40" t="str">
        <f t="shared" si="3"/>
        <v/>
      </c>
      <c r="D71" s="38"/>
      <c r="E71" s="38"/>
      <c r="F71" s="60"/>
      <c r="G71" s="100"/>
      <c r="H71" s="100"/>
      <c r="I71" s="60"/>
      <c r="J71" s="60"/>
      <c r="K71" s="98"/>
      <c r="M71" s="18">
        <f>IF(J71=O1,(E71-D71+1),"0")</f>
        <v>1</v>
      </c>
      <c r="N71" s="19">
        <f t="shared" si="4"/>
        <v>0</v>
      </c>
    </row>
    <row r="72" spans="1:14" x14ac:dyDescent="0.2">
      <c r="A72" s="93"/>
      <c r="B72" s="59"/>
      <c r="C72" s="40" t="str">
        <f t="shared" si="3"/>
        <v/>
      </c>
      <c r="D72" s="38"/>
      <c r="E72" s="38"/>
      <c r="F72" s="60"/>
      <c r="G72" s="100"/>
      <c r="H72" s="100"/>
      <c r="I72" s="60"/>
      <c r="J72" s="60"/>
      <c r="K72" s="98"/>
      <c r="M72" s="18">
        <f>IF(J72=O1,(E72-D72+1),"0")</f>
        <v>1</v>
      </c>
      <c r="N72" s="19">
        <f t="shared" si="4"/>
        <v>0</v>
      </c>
    </row>
    <row r="73" spans="1:14" x14ac:dyDescent="0.2">
      <c r="A73" s="93"/>
      <c r="B73" s="59"/>
      <c r="C73" s="40" t="str">
        <f t="shared" si="3"/>
        <v/>
      </c>
      <c r="D73" s="38"/>
      <c r="E73" s="38"/>
      <c r="F73" s="60"/>
      <c r="G73" s="100"/>
      <c r="H73" s="100"/>
      <c r="I73" s="60"/>
      <c r="J73" s="60"/>
      <c r="K73" s="98"/>
      <c r="M73" s="18">
        <f>IF(J73=O1,(E73-D73+1),"0")</f>
        <v>1</v>
      </c>
      <c r="N73" s="19">
        <f t="shared" si="4"/>
        <v>0</v>
      </c>
    </row>
    <row r="74" spans="1:14" x14ac:dyDescent="0.2">
      <c r="A74" s="93"/>
      <c r="B74" s="59"/>
      <c r="C74" s="40" t="str">
        <f t="shared" si="3"/>
        <v/>
      </c>
      <c r="D74" s="38"/>
      <c r="E74" s="38"/>
      <c r="F74" s="60"/>
      <c r="G74" s="100"/>
      <c r="H74" s="100"/>
      <c r="I74" s="60"/>
      <c r="J74" s="60"/>
      <c r="K74" s="98"/>
      <c r="M74" s="18">
        <f>IF(J74=O1,(E74-D74+1),"0")</f>
        <v>1</v>
      </c>
      <c r="N74" s="19">
        <f t="shared" si="4"/>
        <v>0</v>
      </c>
    </row>
    <row r="75" spans="1:14" x14ac:dyDescent="0.2">
      <c r="A75" s="93"/>
      <c r="B75" s="59"/>
      <c r="C75" s="40" t="str">
        <f t="shared" si="3"/>
        <v/>
      </c>
      <c r="D75" s="38"/>
      <c r="E75" s="38"/>
      <c r="F75" s="60"/>
      <c r="G75" s="100"/>
      <c r="H75" s="100"/>
      <c r="I75" s="60"/>
      <c r="J75" s="60"/>
      <c r="K75" s="98"/>
      <c r="M75" s="18">
        <f>IF(J75=O1,(E75-D75+1),"0")</f>
        <v>1</v>
      </c>
      <c r="N75" s="19">
        <f t="shared" si="4"/>
        <v>0</v>
      </c>
    </row>
    <row r="76" spans="1:14" x14ac:dyDescent="0.2">
      <c r="A76" s="93"/>
      <c r="B76" s="59"/>
      <c r="C76" s="40" t="str">
        <f t="shared" ref="C76:C100" si="5">IF(D76=0,"",M76)</f>
        <v/>
      </c>
      <c r="D76" s="38"/>
      <c r="E76" s="38"/>
      <c r="F76" s="60"/>
      <c r="G76" s="100"/>
      <c r="H76" s="100"/>
      <c r="I76" s="60"/>
      <c r="J76" s="60"/>
      <c r="K76" s="98"/>
      <c r="M76" s="18">
        <f>IF(J76=O1,(E76-D76+1),"0")</f>
        <v>1</v>
      </c>
      <c r="N76" s="19">
        <f t="shared" si="4"/>
        <v>0</v>
      </c>
    </row>
    <row r="77" spans="1:14" x14ac:dyDescent="0.2">
      <c r="A77" s="93"/>
      <c r="B77" s="38"/>
      <c r="C77" s="40" t="str">
        <f t="shared" si="5"/>
        <v/>
      </c>
      <c r="D77" s="38"/>
      <c r="E77" s="38"/>
      <c r="F77" s="61"/>
      <c r="G77" s="102"/>
      <c r="H77" s="101"/>
      <c r="I77" s="62"/>
      <c r="J77" s="60"/>
      <c r="K77" s="98"/>
      <c r="M77" s="18">
        <f>IF(J77=O1,(E77-D77+1),"0")</f>
        <v>1</v>
      </c>
      <c r="N77" s="19">
        <f t="shared" si="4"/>
        <v>0</v>
      </c>
    </row>
    <row r="78" spans="1:14" x14ac:dyDescent="0.2">
      <c r="A78" s="93"/>
      <c r="B78" s="38"/>
      <c r="C78" s="40" t="str">
        <f t="shared" si="5"/>
        <v/>
      </c>
      <c r="D78" s="38"/>
      <c r="E78" s="38"/>
      <c r="F78" s="64"/>
      <c r="G78" s="103"/>
      <c r="H78" s="102"/>
      <c r="I78" s="62"/>
      <c r="J78" s="60"/>
      <c r="K78" s="98"/>
      <c r="M78" s="18">
        <f>IF(J78=O1,(E78-D78+1),"0")</f>
        <v>1</v>
      </c>
      <c r="N78" s="19">
        <f t="shared" si="4"/>
        <v>0</v>
      </c>
    </row>
    <row r="79" spans="1:14" x14ac:dyDescent="0.2">
      <c r="A79" s="93"/>
      <c r="B79" s="38"/>
      <c r="C79" s="40" t="str">
        <f t="shared" si="5"/>
        <v/>
      </c>
      <c r="D79" s="38"/>
      <c r="E79" s="38"/>
      <c r="F79" s="61"/>
      <c r="G79" s="102"/>
      <c r="H79" s="103"/>
      <c r="I79" s="65"/>
      <c r="J79" s="60"/>
      <c r="K79" s="98"/>
      <c r="M79" s="18">
        <f>IF(J79=O1,(E79-D79+1),"0")</f>
        <v>1</v>
      </c>
      <c r="N79" s="19">
        <f t="shared" si="4"/>
        <v>0</v>
      </c>
    </row>
    <row r="80" spans="1:14" x14ac:dyDescent="0.2">
      <c r="A80" s="93"/>
      <c r="B80" s="38"/>
      <c r="C80" s="40" t="str">
        <f t="shared" si="5"/>
        <v/>
      </c>
      <c r="D80" s="38"/>
      <c r="E80" s="38"/>
      <c r="F80" s="66"/>
      <c r="G80" s="103"/>
      <c r="H80" s="102"/>
      <c r="I80" s="62"/>
      <c r="J80" s="60"/>
      <c r="K80" s="98"/>
      <c r="M80" s="18">
        <f>IF(J80=O1,(E80-D80+1),"0")</f>
        <v>1</v>
      </c>
      <c r="N80" s="19">
        <f t="shared" si="4"/>
        <v>0</v>
      </c>
    </row>
    <row r="81" spans="1:14" x14ac:dyDescent="0.2">
      <c r="A81" s="93"/>
      <c r="B81" s="38"/>
      <c r="C81" s="40" t="str">
        <f t="shared" si="5"/>
        <v/>
      </c>
      <c r="D81" s="38"/>
      <c r="E81" s="38"/>
      <c r="F81" s="64"/>
      <c r="G81" s="105"/>
      <c r="H81" s="103"/>
      <c r="I81" s="65"/>
      <c r="J81" s="60"/>
      <c r="K81" s="98"/>
      <c r="M81" s="18">
        <f>IF(J81=O1,(E81-D81+1),"0")</f>
        <v>1</v>
      </c>
      <c r="N81" s="19">
        <f t="shared" si="4"/>
        <v>0</v>
      </c>
    </row>
    <row r="82" spans="1:14" x14ac:dyDescent="0.2">
      <c r="A82" s="93"/>
      <c r="B82" s="38"/>
      <c r="C82" s="40" t="str">
        <f t="shared" si="5"/>
        <v/>
      </c>
      <c r="D82" s="38"/>
      <c r="E82" s="38"/>
      <c r="F82" s="64"/>
      <c r="G82" s="103"/>
      <c r="H82" s="102"/>
      <c r="I82" s="63"/>
      <c r="J82" s="60"/>
      <c r="K82" s="98"/>
      <c r="M82" s="18">
        <f>IF(J82=O1,(E82-D82+1),"0")</f>
        <v>1</v>
      </c>
      <c r="N82" s="19">
        <f t="shared" si="4"/>
        <v>0</v>
      </c>
    </row>
    <row r="83" spans="1:14" x14ac:dyDescent="0.2">
      <c r="A83" s="93"/>
      <c r="B83" s="38"/>
      <c r="C83" s="40" t="str">
        <f t="shared" si="5"/>
        <v/>
      </c>
      <c r="D83" s="38"/>
      <c r="E83" s="38"/>
      <c r="F83" s="64"/>
      <c r="G83" s="104"/>
      <c r="H83" s="104"/>
      <c r="I83" s="67"/>
      <c r="J83" s="60"/>
      <c r="K83" s="98"/>
      <c r="M83" s="18">
        <f>IF(J83=O1,(E83-D83+1),"0")</f>
        <v>1</v>
      </c>
      <c r="N83" s="19">
        <f t="shared" si="4"/>
        <v>0</v>
      </c>
    </row>
    <row r="84" spans="1:14" x14ac:dyDescent="0.2">
      <c r="A84" s="93"/>
      <c r="B84" s="38"/>
      <c r="C84" s="40" t="str">
        <f t="shared" si="5"/>
        <v/>
      </c>
      <c r="D84" s="38"/>
      <c r="E84" s="38"/>
      <c r="F84" s="64"/>
      <c r="G84" s="104"/>
      <c r="H84" s="104"/>
      <c r="I84" s="67"/>
      <c r="J84" s="60"/>
      <c r="K84" s="98"/>
      <c r="M84" s="18">
        <f>IF(J84=O1,(E84-D84+1),"0")</f>
        <v>1</v>
      </c>
      <c r="N84" s="19">
        <f t="shared" si="4"/>
        <v>0</v>
      </c>
    </row>
    <row r="85" spans="1:14" x14ac:dyDescent="0.2">
      <c r="A85" s="93"/>
      <c r="B85" s="59"/>
      <c r="C85" s="40" t="str">
        <f t="shared" si="5"/>
        <v/>
      </c>
      <c r="D85" s="38"/>
      <c r="E85" s="38"/>
      <c r="F85" s="60"/>
      <c r="G85" s="100"/>
      <c r="H85" s="100"/>
      <c r="I85" s="60"/>
      <c r="J85" s="60"/>
      <c r="K85" s="98"/>
      <c r="M85" s="18">
        <f>IF(J85=O1,(E85-D85+1),"0")</f>
        <v>1</v>
      </c>
      <c r="N85" s="19">
        <f t="shared" si="4"/>
        <v>0</v>
      </c>
    </row>
    <row r="86" spans="1:14" x14ac:dyDescent="0.2">
      <c r="A86" s="93"/>
      <c r="B86" s="59"/>
      <c r="C86" s="40" t="str">
        <f t="shared" si="5"/>
        <v/>
      </c>
      <c r="D86" s="38"/>
      <c r="E86" s="38"/>
      <c r="F86" s="60"/>
      <c r="G86" s="100"/>
      <c r="H86" s="100"/>
      <c r="I86" s="60"/>
      <c r="J86" s="60"/>
      <c r="K86" s="98"/>
      <c r="M86" s="18">
        <f>IF(J86=O1,(E86-D86+1),"0")</f>
        <v>1</v>
      </c>
      <c r="N86" s="19">
        <f t="shared" si="4"/>
        <v>0</v>
      </c>
    </row>
    <row r="87" spans="1:14" x14ac:dyDescent="0.2">
      <c r="A87" s="93"/>
      <c r="B87" s="59"/>
      <c r="C87" s="40" t="str">
        <f t="shared" si="5"/>
        <v/>
      </c>
      <c r="D87" s="38"/>
      <c r="E87" s="38"/>
      <c r="F87" s="60"/>
      <c r="G87" s="100"/>
      <c r="H87" s="100"/>
      <c r="I87" s="60"/>
      <c r="J87" s="60"/>
      <c r="K87" s="98"/>
      <c r="M87" s="18">
        <f>IF(J87=O1,(E87-D87+1),"0")</f>
        <v>1</v>
      </c>
      <c r="N87" s="19">
        <f t="shared" si="4"/>
        <v>0</v>
      </c>
    </row>
    <row r="88" spans="1:14" x14ac:dyDescent="0.2">
      <c r="A88" s="93"/>
      <c r="B88" s="59"/>
      <c r="C88" s="40" t="str">
        <f t="shared" si="5"/>
        <v/>
      </c>
      <c r="D88" s="38"/>
      <c r="E88" s="38"/>
      <c r="F88" s="60"/>
      <c r="G88" s="100"/>
      <c r="H88" s="100"/>
      <c r="I88" s="60"/>
      <c r="J88" s="60"/>
      <c r="K88" s="98"/>
      <c r="M88" s="18">
        <f>IF(J88=O1,(E88-D88+1),"0")</f>
        <v>1</v>
      </c>
      <c r="N88" s="19">
        <f t="shared" si="4"/>
        <v>0</v>
      </c>
    </row>
    <row r="89" spans="1:14" x14ac:dyDescent="0.2">
      <c r="A89" s="93"/>
      <c r="B89" s="59"/>
      <c r="C89" s="40" t="str">
        <f t="shared" si="5"/>
        <v/>
      </c>
      <c r="D89" s="38"/>
      <c r="E89" s="38"/>
      <c r="F89" s="60"/>
      <c r="G89" s="100"/>
      <c r="H89" s="100"/>
      <c r="I89" s="60"/>
      <c r="J89" s="60"/>
      <c r="K89" s="98"/>
      <c r="M89" s="18">
        <f>IF(J89=O1,(E89-D89+1),"0")</f>
        <v>1</v>
      </c>
      <c r="N89" s="19">
        <f t="shared" si="4"/>
        <v>0</v>
      </c>
    </row>
    <row r="90" spans="1:14" x14ac:dyDescent="0.2">
      <c r="A90" s="93"/>
      <c r="B90" s="59"/>
      <c r="C90" s="40" t="str">
        <f t="shared" si="5"/>
        <v/>
      </c>
      <c r="D90" s="38"/>
      <c r="E90" s="38"/>
      <c r="F90" s="60"/>
      <c r="G90" s="100"/>
      <c r="H90" s="100"/>
      <c r="I90" s="60"/>
      <c r="J90" s="60"/>
      <c r="K90" s="98"/>
      <c r="M90" s="18">
        <f>IF(J90=O1,(E90-D90+1),"0")</f>
        <v>1</v>
      </c>
      <c r="N90" s="19">
        <f t="shared" si="4"/>
        <v>0</v>
      </c>
    </row>
    <row r="91" spans="1:14" x14ac:dyDescent="0.2">
      <c r="A91" s="93"/>
      <c r="B91" s="59"/>
      <c r="C91" s="40" t="str">
        <f t="shared" si="5"/>
        <v/>
      </c>
      <c r="D91" s="38"/>
      <c r="E91" s="38"/>
      <c r="F91" s="60"/>
      <c r="G91" s="100"/>
      <c r="H91" s="100"/>
      <c r="I91" s="60"/>
      <c r="J91" s="60"/>
      <c r="K91" s="98"/>
      <c r="M91" s="18">
        <f>IF(J91=O1,(E91-D91+1),"0")</f>
        <v>1</v>
      </c>
      <c r="N91" s="19">
        <f t="shared" si="4"/>
        <v>0</v>
      </c>
    </row>
    <row r="92" spans="1:14" x14ac:dyDescent="0.2">
      <c r="A92" s="93"/>
      <c r="B92" s="38"/>
      <c r="C92" s="40" t="str">
        <f t="shared" si="5"/>
        <v/>
      </c>
      <c r="D92" s="38"/>
      <c r="E92" s="38"/>
      <c r="F92" s="61"/>
      <c r="G92" s="102"/>
      <c r="H92" s="101"/>
      <c r="I92" s="62"/>
      <c r="J92" s="60"/>
      <c r="K92" s="98"/>
      <c r="M92" s="18">
        <f>IF(J92=O1,(E92-D92+1),"0")</f>
        <v>1</v>
      </c>
      <c r="N92" s="19">
        <f t="shared" si="4"/>
        <v>0</v>
      </c>
    </row>
    <row r="93" spans="1:14" x14ac:dyDescent="0.2">
      <c r="A93" s="93"/>
      <c r="B93" s="38"/>
      <c r="C93" s="40" t="str">
        <f t="shared" si="5"/>
        <v/>
      </c>
      <c r="D93" s="38"/>
      <c r="E93" s="38"/>
      <c r="F93" s="64"/>
      <c r="G93" s="103"/>
      <c r="H93" s="102"/>
      <c r="I93" s="62"/>
      <c r="J93" s="60"/>
      <c r="K93" s="98"/>
      <c r="M93" s="18">
        <f>IF(J93=O1,(E93-D93+1),"0")</f>
        <v>1</v>
      </c>
      <c r="N93" s="19">
        <f t="shared" si="4"/>
        <v>0</v>
      </c>
    </row>
    <row r="94" spans="1:14" x14ac:dyDescent="0.2">
      <c r="A94" s="93"/>
      <c r="B94" s="38"/>
      <c r="C94" s="40" t="str">
        <f t="shared" si="5"/>
        <v/>
      </c>
      <c r="D94" s="38"/>
      <c r="E94" s="38"/>
      <c r="F94" s="61"/>
      <c r="G94" s="102"/>
      <c r="H94" s="103"/>
      <c r="I94" s="65"/>
      <c r="J94" s="60"/>
      <c r="K94" s="98"/>
      <c r="M94" s="18">
        <f>IF(J94=O1,(E94-D94+1),"0")</f>
        <v>1</v>
      </c>
      <c r="N94" s="19">
        <f t="shared" si="4"/>
        <v>0</v>
      </c>
    </row>
    <row r="95" spans="1:14" x14ac:dyDescent="0.2">
      <c r="A95" s="93"/>
      <c r="B95" s="38"/>
      <c r="C95" s="40" t="str">
        <f t="shared" si="5"/>
        <v/>
      </c>
      <c r="D95" s="38"/>
      <c r="E95" s="38"/>
      <c r="F95" s="66"/>
      <c r="G95" s="103"/>
      <c r="H95" s="102"/>
      <c r="I95" s="62"/>
      <c r="J95" s="60"/>
      <c r="K95" s="98"/>
      <c r="M95" s="18">
        <f>IF(J95=O1,(E95-D95+1),"0")</f>
        <v>1</v>
      </c>
      <c r="N95" s="19">
        <f t="shared" si="4"/>
        <v>0</v>
      </c>
    </row>
    <row r="96" spans="1:14" x14ac:dyDescent="0.2">
      <c r="A96" s="93"/>
      <c r="B96" s="38"/>
      <c r="C96" s="40" t="str">
        <f t="shared" si="5"/>
        <v/>
      </c>
      <c r="D96" s="38"/>
      <c r="E96" s="38"/>
      <c r="F96" s="64"/>
      <c r="G96" s="105"/>
      <c r="H96" s="103"/>
      <c r="I96" s="65"/>
      <c r="J96" s="60"/>
      <c r="K96" s="98"/>
      <c r="M96" s="18">
        <f>IF(J96=O1,(E96-D96+1),"0")</f>
        <v>1</v>
      </c>
      <c r="N96" s="19">
        <f t="shared" si="4"/>
        <v>0</v>
      </c>
    </row>
    <row r="97" spans="1:14" x14ac:dyDescent="0.2">
      <c r="A97" s="93"/>
      <c r="B97" s="38"/>
      <c r="C97" s="40" t="str">
        <f t="shared" si="5"/>
        <v/>
      </c>
      <c r="D97" s="38"/>
      <c r="E97" s="38"/>
      <c r="F97" s="64"/>
      <c r="G97" s="103"/>
      <c r="H97" s="102"/>
      <c r="I97" s="63"/>
      <c r="J97" s="60"/>
      <c r="K97" s="98"/>
      <c r="M97" s="18">
        <f>IF(J97=O1,(E97-D97+1),"0")</f>
        <v>1</v>
      </c>
      <c r="N97" s="19">
        <f t="shared" si="4"/>
        <v>0</v>
      </c>
    </row>
    <row r="98" spans="1:14" x14ac:dyDescent="0.2">
      <c r="A98" s="93"/>
      <c r="B98" s="38"/>
      <c r="C98" s="40" t="str">
        <f t="shared" si="5"/>
        <v/>
      </c>
      <c r="D98" s="38"/>
      <c r="E98" s="38"/>
      <c r="F98" s="64"/>
      <c r="G98" s="104"/>
      <c r="H98" s="104"/>
      <c r="I98" s="67"/>
      <c r="J98" s="60"/>
      <c r="K98" s="98"/>
      <c r="M98" s="18">
        <f>IF(J98=O1,(E98-D98+1),"0")</f>
        <v>1</v>
      </c>
      <c r="N98" s="19">
        <f t="shared" si="4"/>
        <v>0</v>
      </c>
    </row>
    <row r="99" spans="1:14" x14ac:dyDescent="0.2">
      <c r="A99" s="93"/>
      <c r="B99" s="38"/>
      <c r="C99" s="40" t="str">
        <f t="shared" si="5"/>
        <v/>
      </c>
      <c r="D99" s="38"/>
      <c r="E99" s="38"/>
      <c r="F99" s="64"/>
      <c r="G99" s="104"/>
      <c r="H99" s="104"/>
      <c r="I99" s="67"/>
      <c r="J99" s="60"/>
      <c r="K99" s="98"/>
      <c r="M99" s="18">
        <f>IF(J99=O1,(E99-D99+1),"0")</f>
        <v>1</v>
      </c>
      <c r="N99" s="19">
        <f t="shared" si="4"/>
        <v>0</v>
      </c>
    </row>
    <row r="100" spans="1:14" x14ac:dyDescent="0.2">
      <c r="A100" s="93"/>
      <c r="B100" s="38"/>
      <c r="C100" s="40" t="str">
        <f t="shared" si="5"/>
        <v/>
      </c>
      <c r="D100" s="38"/>
      <c r="E100" s="38"/>
      <c r="F100" s="64"/>
      <c r="G100" s="104"/>
      <c r="H100" s="104"/>
      <c r="I100" s="67"/>
      <c r="J100" s="60"/>
      <c r="K100" s="98"/>
      <c r="M100" s="18">
        <f>IF(J100=O1,(E100-D100+1),"0")</f>
        <v>1</v>
      </c>
      <c r="N100" s="19">
        <f t="shared" si="4"/>
        <v>0</v>
      </c>
    </row>
  </sheetData>
  <sheetProtection sheet="1" selectLockedCells="1"/>
  <mergeCells count="7">
    <mergeCell ref="A1:J1"/>
    <mergeCell ref="G6:J6"/>
    <mergeCell ref="D10:E10"/>
    <mergeCell ref="F10:F11"/>
    <mergeCell ref="D5:E5"/>
    <mergeCell ref="A5:B5"/>
    <mergeCell ref="A3:B3"/>
  </mergeCells>
  <phoneticPr fontId="0" type="noConversion"/>
  <conditionalFormatting sqref="D6 A6">
    <cfRule type="cellIs" dxfId="2" priority="13" stopIfTrue="1" operator="greaterThan">
      <formula>1825</formula>
    </cfRule>
  </conditionalFormatting>
  <conditionalFormatting sqref="D6">
    <cfRule type="cellIs" priority="5" stopIfTrue="1" operator="lessThan">
      <formula>0</formula>
    </cfRule>
    <cfRule type="cellIs" dxfId="1" priority="6" stopIfTrue="1" operator="greaterThan">
      <formula>1825</formula>
    </cfRule>
    <cfRule type="cellIs" dxfId="0" priority="2" stopIfTrue="1" operator="lessThan">
      <formula>0</formula>
    </cfRule>
  </conditionalFormatting>
  <dataValidations count="2">
    <dataValidation type="list" allowBlank="1" showInputMessage="1" showErrorMessage="1" sqref="I12:I60 I85:I91 I70:I76">
      <formula1>$M$1:$M$3</formula1>
    </dataValidation>
    <dataValidation type="list" allowBlank="1" showInputMessage="1" showErrorMessage="1" sqref="J12:J100">
      <formula1>$O$1:$O$11</formula1>
    </dataValidation>
  </dataValidations>
  <printOptions horizontalCentered="1"/>
  <pageMargins left="0" right="0" top="0" bottom="0" header="0" footer="0"/>
  <pageSetup scale="90" orientation="landscape" r:id="rId1"/>
  <headerFooter alignWithMargins="0">
    <oddHeader>&amp;RDATE VERIFIED &amp;D</oddHeader>
  </headerFooter>
  <ignoredErrors>
    <ignoredError sqref="C12:C13" emptyCellReferenc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B3E21002BEEB40B021C34972CE7514" ma:contentTypeVersion="1" ma:contentTypeDescription="Create a new document." ma:contentTypeScope="" ma:versionID="da27d0fd3c9a252cffcc1fc6cf88cbb7">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D9C627-A575-409D-9CBE-ED53801DDC34}"/>
</file>

<file path=customXml/itemProps2.xml><?xml version="1.0" encoding="utf-8"?>
<ds:datastoreItem xmlns:ds="http://schemas.openxmlformats.org/officeDocument/2006/customXml" ds:itemID="{8F06DE65-5D3D-4BE4-A264-2A276F5DA94F}"/>
</file>

<file path=customXml/itemProps3.xml><?xml version="1.0" encoding="utf-8"?>
<ds:datastoreItem xmlns:ds="http://schemas.openxmlformats.org/officeDocument/2006/customXml" ds:itemID="{2F331027-79DE-4C75-ABBB-4951F93995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EXCLUDED SERVICE</vt:lpstr>
      <vt:lpstr>WORKSHEET</vt:lpstr>
      <vt:lpstr>'EXCLUDED SERVICE'!Print_Area</vt:lpstr>
      <vt:lpstr>INSTRUCTIONS!Print_Area</vt:lpstr>
      <vt:lpstr>WORKSHEET!Print_Area</vt:lpstr>
      <vt:lpstr>WORKSHEET!Print_Titles</vt:lpstr>
    </vt:vector>
  </TitlesOfParts>
  <Company>DMVA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dguise</dc:creator>
  <cp:lastModifiedBy>degan</cp:lastModifiedBy>
  <cp:lastPrinted>2012-07-02T19:05:02Z</cp:lastPrinted>
  <dcterms:created xsi:type="dcterms:W3CDTF">2007-09-24T18:28:26Z</dcterms:created>
  <dcterms:modified xsi:type="dcterms:W3CDTF">2015-03-10T21:01:22Z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0x0101002DB3E21002BEEB40B021C34972CE7514</vt:lpwstr>
  </property>
  <property fmtid="{D5CDD505-2E9C-101B-9397-08002B2CF9AE}" pid="3" name="Order">
    <vt:r8>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